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8735" windowHeight="11190" activeTab="2"/>
  </bookViews>
  <sheets>
    <sheet name="Einstieg" sheetId="1" r:id="rId1"/>
    <sheet name="Kohmoto" sheetId="2" r:id="rId2"/>
    <sheet name="Tabellen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<sst xmlns="http://schemas.openxmlformats.org/spreadsheetml/2006/main" count="74" uniqueCount="48">
  <si>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D=9n^3+6n^2+3n+1</t>
  </si>
  <si>
    <t>C=9n^3+6n^2+3n</t>
  </si>
  <si>
    <t>B=6n^2+3n+1</t>
  </si>
  <si>
    <t>A=3n^2</t>
  </si>
  <si>
    <t>D=9n^3-6n^2+3n</t>
  </si>
  <si>
    <t>C=9n^3-6n^2+3n-1</t>
  </si>
  <si>
    <t>B=6n^2-3n+1</t>
  </si>
  <si>
    <t>D=3n^3+3n^2+2n+1</t>
  </si>
  <si>
    <t>C=3n^3+3n^2+2n</t>
  </si>
  <si>
    <t>B=3n^2+2n+1</t>
  </si>
  <si>
    <t>A=n</t>
  </si>
  <si>
    <t>D=9n^4</t>
  </si>
  <si>
    <t>C=9n^4-3n</t>
  </si>
  <si>
    <t>B=9n^3-1</t>
  </si>
  <si>
    <t>A=1</t>
  </si>
  <si>
    <t>Formeln von J. Zinn</t>
  </si>
  <si>
    <t>Tabellen von M. Kummer</t>
  </si>
  <si>
    <t>Veröffentlicht von Titus Piezas III 2005:</t>
  </si>
  <si>
    <t>Zahlen von: emodul + Tommy137 (Allmystery)</t>
  </si>
  <si>
    <t>Der Lehrsatz des Pythagoras in der 3. Potenz - Formeln und Tabellen</t>
  </si>
  <si>
    <t>Constants</t>
  </si>
  <si>
    <t>3rd degree</t>
  </si>
  <si>
    <t>a</t>
  </si>
  <si>
    <t>x</t>
  </si>
  <si>
    <t>y</t>
  </si>
  <si>
    <t>z</t>
  </si>
  <si>
    <t>b</t>
  </si>
  <si>
    <t>u</t>
  </si>
  <si>
    <t>Wiedergefunden 2006 von Michael Kummer</t>
  </si>
  <si>
    <r>
      <t>x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=9*a</t>
    </r>
    <r>
      <rPr>
        <vertAlign val="superscript"/>
        <sz val="10"/>
        <rFont val="Calibri"/>
        <family val="2"/>
      </rPr>
      <t>4</t>
    </r>
  </si>
  <si>
    <r>
      <t>y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=-9*a</t>
    </r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>+3*a</t>
    </r>
  </si>
  <si>
    <r>
      <t>z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=-9*a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+1</t>
    </r>
  </si>
  <si>
    <r>
      <t>x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=9*a</t>
    </r>
    <r>
      <rPr>
        <vertAlign val="superscript"/>
        <sz val="10"/>
        <rFont val="Calibri"/>
        <family val="2"/>
      </rPr>
      <t>4</t>
    </r>
  </si>
  <si>
    <r>
      <t>y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=-9*a</t>
    </r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>-3*a</t>
    </r>
  </si>
  <si>
    <r>
      <t>z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=9*a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+1</t>
    </r>
  </si>
  <si>
    <r>
      <t>Yasutoshi Kohmoto</t>
    </r>
    <r>
      <rPr>
        <sz val="10"/>
        <rFont val="Calibri"/>
        <family val="2"/>
      </rPr>
      <t xml:space="preserve"> recently discovered a new formula:</t>
    </r>
  </si>
  <si>
    <r>
      <t>y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=-9*a</t>
    </r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>+3*a*b</t>
    </r>
    <r>
      <rPr>
        <vertAlign val="superscript"/>
        <sz val="10"/>
        <rFont val="Calibri"/>
        <family val="2"/>
      </rPr>
      <t>3</t>
    </r>
  </si>
  <si>
    <r>
      <t>z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=-9*a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*b+b</t>
    </r>
    <r>
      <rPr>
        <vertAlign val="superscript"/>
        <sz val="10"/>
        <rFont val="Calibri"/>
        <family val="2"/>
      </rPr>
      <t>4</t>
    </r>
  </si>
  <si>
    <r>
      <t>u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=b</t>
    </r>
    <r>
      <rPr>
        <vertAlign val="superscript"/>
        <sz val="10"/>
        <rFont val="Calibri"/>
        <family val="2"/>
      </rPr>
      <t>4</t>
    </r>
  </si>
  <si>
    <r>
      <t>y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=-9*a</t>
    </r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>-3*a*b</t>
    </r>
    <r>
      <rPr>
        <vertAlign val="superscript"/>
        <sz val="10"/>
        <rFont val="Calibri"/>
        <family val="2"/>
      </rPr>
      <t>3</t>
    </r>
  </si>
  <si>
    <r>
      <t>z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=9*a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*b+b</t>
    </r>
    <r>
      <rPr>
        <vertAlign val="superscript"/>
        <sz val="10"/>
        <rFont val="Calibri"/>
        <family val="2"/>
      </rPr>
      <t>4</t>
    </r>
  </si>
  <si>
    <r>
      <t>u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=b</t>
    </r>
    <r>
      <rPr>
        <vertAlign val="superscript"/>
        <sz val="10"/>
        <rFont val="Calibri"/>
        <family val="2"/>
      </rPr>
      <t>4</t>
    </r>
  </si>
  <si>
    <r>
      <t>Piezas: n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+ (3n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+2n+1)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+ (3n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+3n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+2n)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= (3n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+3n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+2n+1)</t>
    </r>
    <r>
      <rPr>
        <vertAlign val="superscript"/>
        <sz val="10"/>
        <rFont val="Calibri"/>
        <family val="2"/>
      </rPr>
      <t>3</t>
    </r>
  </si>
  <si>
    <t>Wiedergefunden 2009 von emodul, Tommy137 und Michael Kummer in Form von Tabellen und mit anderer Reihenfolge der Basenquadrupel</t>
  </si>
  <si>
    <t>Kombiniert 2007 von Michael Kummer und Erstveröffentlichung</t>
  </si>
  <si>
    <t>Erstveröffentlichung*</t>
  </si>
  <si>
    <t>Erstveröffentlichung3</t>
  </si>
  <si>
    <t>* Die Tabelle zu dieser Formel ist in anderen Formeln, teilweise multipliziert, enthalten, so aber nicht in der Recherche gefunden.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</si>
</sst>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[$€-2]\ * #,##0.00_ ;_ [$€-2]\ * \-#,##0.00_ ;_ [$€-2]\ * &quot;-&quot;??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b/>
      <u val="single"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1FF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164" fontId="2" fillId="0" borderId="0" applyFon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NumberFormat="1" applyFont="1" applyAlignment="1">
      <alignment/>
    </xf>
    <xf numFmtId="0" fontId="42" fillId="0" borderId="10" xfId="0" applyNumberFormat="1" applyFont="1" applyBorder="1" applyAlignment="1">
      <alignment/>
    </xf>
    <xf numFmtId="0" fontId="42" fillId="0" borderId="0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" fillId="0" borderId="0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5" fillId="33" borderId="0" xfId="51" applyFont="1" applyFill="1" applyBorder="1">
      <alignment/>
      <protection/>
    </xf>
    <xf numFmtId="0" fontId="5" fillId="34" borderId="0" xfId="51" applyFont="1" applyFill="1" applyBorder="1">
      <alignment/>
      <protection/>
    </xf>
    <xf numFmtId="0" fontId="5" fillId="0" borderId="0" xfId="51" applyFont="1">
      <alignment/>
      <protection/>
    </xf>
    <xf numFmtId="0" fontId="8" fillId="0" borderId="0" xfId="51" applyFont="1">
      <alignment/>
      <protection/>
    </xf>
    <xf numFmtId="0" fontId="5" fillId="0" borderId="0" xfId="51" applyFont="1" applyBorder="1">
      <alignment/>
      <protection/>
    </xf>
    <xf numFmtId="0" fontId="5" fillId="35" borderId="11" xfId="51" applyFont="1" applyFill="1" applyBorder="1">
      <alignment/>
      <protection/>
    </xf>
    <xf numFmtId="0" fontId="5" fillId="33" borderId="12" xfId="51" applyFont="1" applyFill="1" applyBorder="1">
      <alignment/>
      <protection/>
    </xf>
    <xf numFmtId="0" fontId="5" fillId="36" borderId="13" xfId="51" applyFont="1" applyFill="1" applyBorder="1">
      <alignment/>
      <protection/>
    </xf>
    <xf numFmtId="0" fontId="5" fillId="27" borderId="0" xfId="51" applyFont="1" applyFill="1" applyBorder="1">
      <alignment/>
      <protection/>
    </xf>
    <xf numFmtId="0" fontId="5" fillId="33" borderId="10" xfId="51" applyFont="1" applyFill="1" applyBorder="1">
      <alignment/>
      <protection/>
    </xf>
    <xf numFmtId="0" fontId="5" fillId="36" borderId="14" xfId="51" applyFont="1" applyFill="1" applyBorder="1">
      <alignment/>
      <protection/>
    </xf>
    <xf numFmtId="0" fontId="42" fillId="37" borderId="0" xfId="61" applyFont="1" applyFill="1">
      <alignment/>
      <protection/>
    </xf>
    <xf numFmtId="0" fontId="5" fillId="33" borderId="15" xfId="51" applyFont="1" applyFill="1" applyBorder="1">
      <alignment/>
      <protection/>
    </xf>
    <xf numFmtId="0" fontId="5" fillId="33" borderId="16" xfId="51" applyFont="1" applyFill="1" applyBorder="1">
      <alignment/>
      <protection/>
    </xf>
    <xf numFmtId="0" fontId="5" fillId="36" borderId="17" xfId="51" applyFont="1" applyFill="1" applyBorder="1">
      <alignment/>
      <protection/>
    </xf>
    <xf numFmtId="0" fontId="5" fillId="27" borderId="11" xfId="51" applyFont="1" applyFill="1" applyBorder="1">
      <alignment/>
      <protection/>
    </xf>
    <xf numFmtId="0" fontId="5" fillId="27" borderId="12" xfId="51" applyFont="1" applyFill="1" applyBorder="1">
      <alignment/>
      <protection/>
    </xf>
    <xf numFmtId="0" fontId="5" fillId="38" borderId="12" xfId="51" applyFont="1" applyFill="1" applyBorder="1">
      <alignment/>
      <protection/>
    </xf>
    <xf numFmtId="0" fontId="5" fillId="27" borderId="13" xfId="51" applyFont="1" applyFill="1" applyBorder="1">
      <alignment/>
      <protection/>
    </xf>
    <xf numFmtId="0" fontId="5" fillId="27" borderId="10" xfId="51" applyFont="1" applyFill="1" applyBorder="1">
      <alignment/>
      <protection/>
    </xf>
    <xf numFmtId="0" fontId="5" fillId="38" borderId="0" xfId="51" applyFont="1" applyFill="1" applyBorder="1">
      <alignment/>
      <protection/>
    </xf>
    <xf numFmtId="0" fontId="5" fillId="27" borderId="14" xfId="51" applyFont="1" applyFill="1" applyBorder="1">
      <alignment/>
      <protection/>
    </xf>
    <xf numFmtId="0" fontId="5" fillId="27" borderId="15" xfId="51" applyFont="1" applyFill="1" applyBorder="1">
      <alignment/>
      <protection/>
    </xf>
    <xf numFmtId="0" fontId="5" fillId="27" borderId="16" xfId="51" applyFont="1" applyFill="1" applyBorder="1">
      <alignment/>
      <protection/>
    </xf>
    <xf numFmtId="0" fontId="5" fillId="38" borderId="16" xfId="51" applyFont="1" applyFill="1" applyBorder="1">
      <alignment/>
      <protection/>
    </xf>
    <xf numFmtId="0" fontId="5" fillId="27" borderId="17" xfId="51" applyFont="1" applyFill="1" applyBorder="1">
      <alignment/>
      <protection/>
    </xf>
    <xf numFmtId="0" fontId="5" fillId="38" borderId="0" xfId="51" applyFont="1" applyFill="1">
      <alignment/>
      <protection/>
    </xf>
    <xf numFmtId="0" fontId="5" fillId="39" borderId="10" xfId="51" applyFont="1" applyFill="1" applyBorder="1">
      <alignment/>
      <protection/>
    </xf>
    <xf numFmtId="0" fontId="5" fillId="39" borderId="0" xfId="51" applyFont="1" applyFill="1" applyBorder="1">
      <alignment/>
      <protection/>
    </xf>
    <xf numFmtId="0" fontId="5" fillId="39" borderId="14" xfId="51" applyFont="1" applyFill="1" applyBorder="1">
      <alignment/>
      <protection/>
    </xf>
    <xf numFmtId="0" fontId="0" fillId="0" borderId="0" xfId="0" applyFont="1" applyAlignment="1">
      <alignment/>
    </xf>
    <xf numFmtId="0" fontId="42" fillId="0" borderId="0" xfId="0" applyNumberFormat="1" applyFont="1" applyAlignment="1">
      <alignment horizontal="right"/>
    </xf>
    <xf numFmtId="0" fontId="42" fillId="0" borderId="0" xfId="0" applyNumberFormat="1" applyFont="1" applyAlignment="1">
      <alignment/>
    </xf>
    <xf numFmtId="0" fontId="5" fillId="33" borderId="0" xfId="51" applyFont="1" applyFill="1" applyBorder="1">
      <alignment/>
      <protection/>
    </xf>
    <xf numFmtId="0" fontId="0" fillId="0" borderId="0" xfId="0" applyFont="1" applyAlignment="1">
      <alignment/>
    </xf>
    <xf numFmtId="0" fontId="5" fillId="0" borderId="0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2" fillId="40" borderId="0" xfId="61" applyFont="1" applyFill="1">
      <alignment/>
      <protection/>
    </xf>
    <xf numFmtId="0" fontId="9" fillId="0" borderId="0" xfId="51" applyFont="1">
      <alignment/>
      <protection/>
    </xf>
    <xf numFmtId="0" fontId="42" fillId="0" borderId="0" xfId="0" applyFont="1" applyAlignment="1">
      <alignment/>
    </xf>
    <xf numFmtId="0" fontId="5" fillId="0" borderId="0" xfId="51" applyFont="1" applyFill="1" applyBorder="1" applyAlignment="1">
      <alignment horizontal="right"/>
      <protection/>
    </xf>
    <xf numFmtId="0" fontId="5" fillId="0" borderId="0" xfId="51" applyFont="1" applyFill="1" applyBorder="1" applyAlignment="1">
      <alignment/>
      <protection/>
    </xf>
    <xf numFmtId="0" fontId="5" fillId="41" borderId="0" xfId="51" applyFont="1" applyFill="1" applyBorder="1" applyAlignment="1">
      <alignment/>
      <protection/>
    </xf>
    <xf numFmtId="0" fontId="5" fillId="6" borderId="0" xfId="51" applyFont="1" applyFill="1" applyBorder="1" applyAlignment="1">
      <alignment horizontal="right"/>
      <protection/>
    </xf>
    <xf numFmtId="0" fontId="5" fillId="6" borderId="0" xfId="51" applyFont="1" applyFill="1" applyBorder="1" applyAlignment="1">
      <alignment/>
      <protection/>
    </xf>
    <xf numFmtId="0" fontId="5" fillId="6" borderId="11" xfId="51" applyFont="1" applyFill="1" applyBorder="1" applyAlignment="1">
      <alignment horizontal="right"/>
      <protection/>
    </xf>
    <xf numFmtId="0" fontId="5" fillId="6" borderId="12" xfId="51" applyFont="1" applyFill="1" applyBorder="1" applyAlignment="1">
      <alignment horizontal="right"/>
      <protection/>
    </xf>
    <xf numFmtId="0" fontId="5" fillId="6" borderId="13" xfId="51" applyFont="1" applyFill="1" applyBorder="1" applyAlignment="1">
      <alignment horizontal="right"/>
      <protection/>
    </xf>
    <xf numFmtId="0" fontId="5" fillId="6" borderId="10" xfId="51" applyFont="1" applyFill="1" applyBorder="1" applyAlignment="1">
      <alignment horizontal="right"/>
      <protection/>
    </xf>
    <xf numFmtId="0" fontId="5" fillId="6" borderId="14" xfId="51" applyFont="1" applyFill="1" applyBorder="1" applyAlignment="1">
      <alignment horizontal="right"/>
      <protection/>
    </xf>
    <xf numFmtId="0" fontId="5" fillId="6" borderId="15" xfId="51" applyFont="1" applyFill="1" applyBorder="1" applyAlignment="1">
      <alignment horizontal="right"/>
      <protection/>
    </xf>
    <xf numFmtId="0" fontId="5" fillId="6" borderId="16" xfId="51" applyFont="1" applyFill="1" applyBorder="1" applyAlignment="1">
      <alignment horizontal="right"/>
      <protection/>
    </xf>
    <xf numFmtId="0" fontId="5" fillId="6" borderId="17" xfId="51" applyFont="1" applyFill="1" applyBorder="1" applyAlignment="1">
      <alignment horizontal="right"/>
      <protection/>
    </xf>
    <xf numFmtId="0" fontId="5" fillId="41" borderId="11" xfId="51" applyFont="1" applyFill="1" applyBorder="1" applyAlignment="1">
      <alignment/>
      <protection/>
    </xf>
    <xf numFmtId="0" fontId="5" fillId="41" borderId="12" xfId="51" applyFont="1" applyFill="1" applyBorder="1" applyAlignment="1">
      <alignment/>
      <protection/>
    </xf>
    <xf numFmtId="0" fontId="5" fillId="41" borderId="13" xfId="51" applyFont="1" applyFill="1" applyBorder="1" applyAlignment="1">
      <alignment/>
      <protection/>
    </xf>
    <xf numFmtId="0" fontId="5" fillId="41" borderId="10" xfId="51" applyFont="1" applyFill="1" applyBorder="1" applyAlignment="1">
      <alignment/>
      <protection/>
    </xf>
    <xf numFmtId="0" fontId="5" fillId="41" borderId="14" xfId="51" applyFont="1" applyFill="1" applyBorder="1" applyAlignment="1">
      <alignment/>
      <protection/>
    </xf>
    <xf numFmtId="0" fontId="5" fillId="41" borderId="15" xfId="51" applyFont="1" applyFill="1" applyBorder="1" applyAlignment="1">
      <alignment/>
      <protection/>
    </xf>
    <xf numFmtId="0" fontId="5" fillId="41" borderId="16" xfId="51" applyFont="1" applyFill="1" applyBorder="1" applyAlignment="1">
      <alignment/>
      <protection/>
    </xf>
    <xf numFmtId="0" fontId="5" fillId="41" borderId="17" xfId="51" applyFont="1" applyFill="1" applyBorder="1" applyAlignment="1">
      <alignment/>
      <protection/>
    </xf>
    <xf numFmtId="0" fontId="5" fillId="6" borderId="0" xfId="51" applyFont="1" applyFill="1" applyBorder="1">
      <alignment/>
      <protection/>
    </xf>
    <xf numFmtId="0" fontId="5" fillId="6" borderId="0" xfId="51" applyFont="1" applyFill="1">
      <alignment/>
      <protection/>
    </xf>
    <xf numFmtId="0" fontId="42" fillId="6" borderId="0" xfId="0" applyFont="1" applyFill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2 2 2" xfId="53"/>
    <cellStyle name="Normal 3" xfId="54"/>
    <cellStyle name="Normal 3 2" xfId="55"/>
    <cellStyle name="Normal 4" xfId="56"/>
    <cellStyle name="Normal 4 2" xfId="57"/>
    <cellStyle name="Percent" xfId="58"/>
    <cellStyle name="Satisfaisant" xfId="59"/>
    <cellStyle name="Sortie" xfId="60"/>
    <cellStyle name="Standard_Tabelle1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6.7109375" defaultRowHeight="12.75" customHeight="1"/>
  <cols>
    <col min="1" max="8" width="6.7109375" style="17" customWidth="1"/>
    <col min="9" max="10" width="6.7109375" style="45" customWidth="1"/>
    <col min="11" max="16384" width="6.7109375" style="17" customWidth="1"/>
  </cols>
  <sheetData>
    <row r="1" spans="1:10" ht="12.75" customHeight="1">
      <c r="A1" s="53" t="s">
        <v>19</v>
      </c>
      <c r="I1" s="17"/>
      <c r="J1" s="17"/>
    </row>
    <row r="2" spans="9:10" ht="12.75" customHeight="1">
      <c r="I2" s="17"/>
      <c r="J2" s="17"/>
    </row>
    <row r="3" spans="1:16" ht="12.75" customHeight="1">
      <c r="A3" s="18" t="s">
        <v>16</v>
      </c>
      <c r="F3" s="18" t="s">
        <v>15</v>
      </c>
      <c r="I3" s="17"/>
      <c r="J3" s="17"/>
      <c r="K3" s="18" t="s">
        <v>16</v>
      </c>
      <c r="P3" s="18" t="s">
        <v>18</v>
      </c>
    </row>
    <row r="5" spans="1:24" ht="12.75" customHeight="1">
      <c r="A5" s="60">
        <v>0</v>
      </c>
      <c r="B5" s="61">
        <v>1</v>
      </c>
      <c r="C5" s="61">
        <v>-1</v>
      </c>
      <c r="D5" s="62">
        <v>0</v>
      </c>
      <c r="F5" s="35" t="s">
        <v>14</v>
      </c>
      <c r="G5" s="41"/>
      <c r="H5" s="41"/>
      <c r="I5" s="17"/>
      <c r="J5" s="17"/>
      <c r="K5" s="20">
        <v>1</v>
      </c>
      <c r="L5" s="21">
        <v>8</v>
      </c>
      <c r="M5" s="21">
        <v>6</v>
      </c>
      <c r="N5" s="22">
        <v>9</v>
      </c>
      <c r="P5" s="52">
        <v>1</v>
      </c>
      <c r="Q5" s="52">
        <v>6</v>
      </c>
      <c r="R5" s="52">
        <v>8</v>
      </c>
      <c r="S5" s="52">
        <v>9</v>
      </c>
      <c r="U5" s="23">
        <v>16</v>
      </c>
      <c r="V5" s="23">
        <v>-16</v>
      </c>
      <c r="W5" s="23">
        <v>0</v>
      </c>
      <c r="X5" s="23">
        <v>0</v>
      </c>
    </row>
    <row r="6" spans="1:24" ht="12.75" customHeight="1">
      <c r="A6" s="63">
        <v>-1</v>
      </c>
      <c r="B6" s="58">
        <v>2</v>
      </c>
      <c r="C6" s="58">
        <v>1</v>
      </c>
      <c r="D6" s="64">
        <v>2</v>
      </c>
      <c r="F6" s="35" t="s">
        <v>13</v>
      </c>
      <c r="G6" s="41"/>
      <c r="H6" s="41"/>
      <c r="I6" s="17"/>
      <c r="J6" s="17"/>
      <c r="K6" s="24">
        <v>1</v>
      </c>
      <c r="L6" s="15">
        <v>71</v>
      </c>
      <c r="M6" s="15">
        <v>138</v>
      </c>
      <c r="N6" s="25">
        <v>144</v>
      </c>
      <c r="P6" s="26">
        <v>1</v>
      </c>
      <c r="Q6" s="26">
        <v>71</v>
      </c>
      <c r="R6" s="26">
        <v>138</v>
      </c>
      <c r="S6" s="26">
        <v>144</v>
      </c>
      <c r="U6" s="23">
        <v>16</v>
      </c>
      <c r="V6" s="23">
        <v>2</v>
      </c>
      <c r="W6" s="23">
        <v>-15</v>
      </c>
      <c r="X6" s="23">
        <v>9</v>
      </c>
    </row>
    <row r="7" spans="1:24" ht="12.75" customHeight="1">
      <c r="A7" s="63">
        <v>-2</v>
      </c>
      <c r="B7" s="58">
        <v>9</v>
      </c>
      <c r="C7" s="58">
        <v>15</v>
      </c>
      <c r="D7" s="64">
        <v>16</v>
      </c>
      <c r="F7" s="35" t="s">
        <v>12</v>
      </c>
      <c r="G7" s="41"/>
      <c r="H7" s="41"/>
      <c r="I7" s="17"/>
      <c r="J7" s="17"/>
      <c r="K7" s="24">
        <v>1</v>
      </c>
      <c r="L7" s="15">
        <v>242</v>
      </c>
      <c r="M7" s="15">
        <v>720</v>
      </c>
      <c r="N7" s="25">
        <v>729</v>
      </c>
      <c r="P7" s="52">
        <v>1</v>
      </c>
      <c r="Q7" s="52">
        <v>135</v>
      </c>
      <c r="R7" s="52">
        <v>138</v>
      </c>
      <c r="S7" s="52">
        <v>172</v>
      </c>
      <c r="U7" s="23">
        <v>16</v>
      </c>
      <c r="V7" s="23">
        <v>128</v>
      </c>
      <c r="W7" s="23">
        <v>96</v>
      </c>
      <c r="X7" s="23">
        <v>144</v>
      </c>
    </row>
    <row r="8" spans="1:24" ht="12.75" customHeight="1">
      <c r="A8" s="63">
        <v>-3</v>
      </c>
      <c r="B8" s="58">
        <v>22</v>
      </c>
      <c r="C8" s="58">
        <v>59</v>
      </c>
      <c r="D8" s="64">
        <v>60</v>
      </c>
      <c r="F8" s="35" t="s">
        <v>11</v>
      </c>
      <c r="G8" s="41"/>
      <c r="H8" s="41"/>
      <c r="I8" s="17"/>
      <c r="J8" s="17"/>
      <c r="K8" s="24">
        <v>1</v>
      </c>
      <c r="L8" s="15">
        <v>575</v>
      </c>
      <c r="M8" s="15">
        <v>2292</v>
      </c>
      <c r="N8" s="25">
        <v>2304</v>
      </c>
      <c r="P8" s="52">
        <v>1</v>
      </c>
      <c r="Q8" s="52">
        <v>236</v>
      </c>
      <c r="R8" s="52">
        <v>1207</v>
      </c>
      <c r="S8" s="52">
        <v>1210</v>
      </c>
      <c r="U8" s="23">
        <v>16</v>
      </c>
      <c r="V8" s="23">
        <v>470</v>
      </c>
      <c r="W8" s="23">
        <v>657</v>
      </c>
      <c r="X8" s="23">
        <v>729</v>
      </c>
    </row>
    <row r="9" spans="1:24" ht="12.75" customHeight="1">
      <c r="A9" s="65">
        <v>-4</v>
      </c>
      <c r="B9" s="66">
        <v>41</v>
      </c>
      <c r="C9" s="66">
        <v>151</v>
      </c>
      <c r="D9" s="67">
        <v>152</v>
      </c>
      <c r="I9" s="17"/>
      <c r="J9" s="17"/>
      <c r="K9" s="27">
        <v>1</v>
      </c>
      <c r="L9" s="28">
        <v>1124</v>
      </c>
      <c r="M9" s="28">
        <v>5610</v>
      </c>
      <c r="N9" s="29">
        <v>5625</v>
      </c>
      <c r="P9" s="26">
        <v>1</v>
      </c>
      <c r="Q9" s="26">
        <v>242</v>
      </c>
      <c r="R9" s="26">
        <v>720</v>
      </c>
      <c r="S9" s="26">
        <v>729</v>
      </c>
      <c r="U9" s="23">
        <v>16</v>
      </c>
      <c r="V9" s="23">
        <v>1136</v>
      </c>
      <c r="W9" s="23">
        <v>2208</v>
      </c>
      <c r="X9" s="23">
        <v>2304</v>
      </c>
    </row>
    <row r="10" spans="1:24" ht="12.75" customHeight="1">
      <c r="A10" s="55"/>
      <c r="B10" s="56"/>
      <c r="C10" s="56"/>
      <c r="D10" s="56"/>
      <c r="I10" s="17"/>
      <c r="J10" s="17"/>
      <c r="P10" s="52">
        <v>1</v>
      </c>
      <c r="Q10" s="52">
        <v>372</v>
      </c>
      <c r="R10" s="52">
        <v>426</v>
      </c>
      <c r="S10" s="52">
        <v>505</v>
      </c>
      <c r="U10" s="23">
        <v>16</v>
      </c>
      <c r="V10" s="23">
        <v>2234</v>
      </c>
      <c r="W10" s="23">
        <v>5505</v>
      </c>
      <c r="X10" s="23">
        <v>5625</v>
      </c>
    </row>
    <row r="11" spans="1:24" ht="12.75" customHeight="1">
      <c r="A11" s="60">
        <v>0</v>
      </c>
      <c r="B11" s="61">
        <v>1</v>
      </c>
      <c r="C11" s="61">
        <v>0</v>
      </c>
      <c r="D11" s="62">
        <v>1</v>
      </c>
      <c r="F11" s="76" t="s">
        <v>10</v>
      </c>
      <c r="G11" s="77"/>
      <c r="H11" s="77"/>
      <c r="I11" s="17"/>
      <c r="J11" s="17"/>
      <c r="K11" s="30">
        <v>-1</v>
      </c>
      <c r="L11" s="31">
        <v>10</v>
      </c>
      <c r="M11" s="32">
        <v>9</v>
      </c>
      <c r="N11" s="33">
        <v>12</v>
      </c>
      <c r="P11" s="52">
        <v>1</v>
      </c>
      <c r="Q11" s="52">
        <v>426</v>
      </c>
      <c r="R11" s="52">
        <v>486</v>
      </c>
      <c r="S11" s="52">
        <v>577</v>
      </c>
      <c r="U11" s="23">
        <v>16</v>
      </c>
      <c r="V11" s="23">
        <v>3872</v>
      </c>
      <c r="W11" s="23">
        <v>11520</v>
      </c>
      <c r="X11" s="23">
        <v>11664</v>
      </c>
    </row>
    <row r="12" spans="1:24" ht="12.75" customHeight="1">
      <c r="A12" s="63">
        <v>1</v>
      </c>
      <c r="B12" s="58">
        <v>6</v>
      </c>
      <c r="C12" s="58">
        <v>8</v>
      </c>
      <c r="D12" s="64">
        <v>9</v>
      </c>
      <c r="F12" s="76" t="s">
        <v>9</v>
      </c>
      <c r="G12" s="77"/>
      <c r="H12" s="77"/>
      <c r="I12" s="17"/>
      <c r="J12" s="17"/>
      <c r="K12" s="34">
        <v>-1</v>
      </c>
      <c r="L12" s="23">
        <v>73</v>
      </c>
      <c r="M12" s="35">
        <v>144</v>
      </c>
      <c r="N12" s="36">
        <v>150</v>
      </c>
      <c r="P12" s="52">
        <v>1</v>
      </c>
      <c r="Q12" s="52">
        <v>566</v>
      </c>
      <c r="R12" s="52">
        <v>823</v>
      </c>
      <c r="S12" s="52">
        <v>904</v>
      </c>
      <c r="U12" s="23">
        <v>16</v>
      </c>
      <c r="V12" s="23">
        <v>6158</v>
      </c>
      <c r="W12" s="23">
        <v>21441</v>
      </c>
      <c r="X12" s="23">
        <v>21609</v>
      </c>
    </row>
    <row r="13" spans="1:24" ht="12.75" customHeight="1">
      <c r="A13" s="63">
        <v>2</v>
      </c>
      <c r="B13" s="58">
        <v>17</v>
      </c>
      <c r="C13" s="58">
        <v>40</v>
      </c>
      <c r="D13" s="64">
        <v>41</v>
      </c>
      <c r="F13" s="76" t="s">
        <v>8</v>
      </c>
      <c r="G13" s="77"/>
      <c r="H13" s="77"/>
      <c r="I13" s="17"/>
      <c r="J13" s="17"/>
      <c r="K13" s="34">
        <v>-1</v>
      </c>
      <c r="L13" s="23">
        <v>244</v>
      </c>
      <c r="M13" s="35">
        <v>729</v>
      </c>
      <c r="N13" s="36">
        <v>738</v>
      </c>
      <c r="P13" s="26">
        <v>1</v>
      </c>
      <c r="Q13" s="26">
        <v>575</v>
      </c>
      <c r="R13" s="26">
        <v>2292</v>
      </c>
      <c r="S13" s="26">
        <v>2304</v>
      </c>
      <c r="U13" s="23">
        <v>16</v>
      </c>
      <c r="V13" s="23">
        <v>9200</v>
      </c>
      <c r="W13" s="23">
        <v>36672</v>
      </c>
      <c r="X13" s="23">
        <v>36864</v>
      </c>
    </row>
    <row r="14" spans="1:24" ht="12.75" customHeight="1">
      <c r="A14" s="63">
        <v>3</v>
      </c>
      <c r="B14" s="58">
        <v>34</v>
      </c>
      <c r="C14" s="58">
        <v>114</v>
      </c>
      <c r="D14" s="64">
        <v>115</v>
      </c>
      <c r="F14" s="76" t="s">
        <v>7</v>
      </c>
      <c r="G14" s="77"/>
      <c r="H14" s="77"/>
      <c r="I14" s="17"/>
      <c r="J14" s="17"/>
      <c r="K14" s="34">
        <v>-1</v>
      </c>
      <c r="L14" s="23">
        <v>577</v>
      </c>
      <c r="M14" s="35">
        <v>2304</v>
      </c>
      <c r="N14" s="36">
        <v>2316</v>
      </c>
      <c r="P14" s="52">
        <v>1</v>
      </c>
      <c r="Q14" s="52">
        <v>791</v>
      </c>
      <c r="R14" s="52">
        <v>812</v>
      </c>
      <c r="S14" s="52">
        <v>1010</v>
      </c>
      <c r="U14" s="23">
        <v>16</v>
      </c>
      <c r="V14" s="23">
        <v>13106</v>
      </c>
      <c r="W14" s="23">
        <v>58833</v>
      </c>
      <c r="X14" s="23">
        <v>59049</v>
      </c>
    </row>
    <row r="15" spans="1:24" ht="12.75" customHeight="1">
      <c r="A15" s="65">
        <v>4</v>
      </c>
      <c r="B15" s="66">
        <v>57</v>
      </c>
      <c r="C15" s="66">
        <v>248</v>
      </c>
      <c r="D15" s="67">
        <v>249</v>
      </c>
      <c r="F15" s="19"/>
      <c r="I15" s="17"/>
      <c r="J15" s="17"/>
      <c r="K15" s="37">
        <v>-1</v>
      </c>
      <c r="L15" s="38">
        <v>1126</v>
      </c>
      <c r="M15" s="39">
        <v>5625</v>
      </c>
      <c r="N15" s="40">
        <v>5640</v>
      </c>
      <c r="P15" s="26">
        <v>1</v>
      </c>
      <c r="Q15" s="26">
        <v>1124</v>
      </c>
      <c r="R15" s="26">
        <v>5610</v>
      </c>
      <c r="S15" s="26">
        <v>5625</v>
      </c>
      <c r="U15" s="23">
        <v>16</v>
      </c>
      <c r="V15" s="23">
        <v>17984</v>
      </c>
      <c r="W15" s="23">
        <v>89760</v>
      </c>
      <c r="X15" s="23">
        <v>90000</v>
      </c>
    </row>
    <row r="16" spans="1:19" ht="12.75" customHeight="1">
      <c r="A16" s="55"/>
      <c r="B16" s="56"/>
      <c r="C16" s="56"/>
      <c r="D16" s="56"/>
      <c r="I16" s="17"/>
      <c r="J16" s="17"/>
      <c r="P16" s="52">
        <v>1</v>
      </c>
      <c r="Q16" s="52">
        <v>1851</v>
      </c>
      <c r="R16" s="52">
        <v>8675</v>
      </c>
      <c r="S16" s="52">
        <v>8703</v>
      </c>
    </row>
    <row r="17" spans="1:24" ht="12.75" customHeight="1">
      <c r="A17" s="68">
        <v>0</v>
      </c>
      <c r="B17" s="69">
        <v>3</v>
      </c>
      <c r="C17" s="69">
        <v>-3</v>
      </c>
      <c r="D17" s="70">
        <v>0</v>
      </c>
      <c r="F17" s="57" t="s">
        <v>3</v>
      </c>
      <c r="G17" s="57"/>
      <c r="H17" s="57"/>
      <c r="I17" s="17"/>
      <c r="J17" s="17"/>
      <c r="K17" s="30">
        <v>8</v>
      </c>
      <c r="L17" s="31">
        <v>10</v>
      </c>
      <c r="M17" s="31">
        <v>6</v>
      </c>
      <c r="N17" s="33">
        <v>12</v>
      </c>
      <c r="P17" s="52">
        <v>1</v>
      </c>
      <c r="Q17" s="52">
        <v>1938</v>
      </c>
      <c r="R17" s="52">
        <v>2820</v>
      </c>
      <c r="S17" s="52">
        <v>3097</v>
      </c>
      <c r="U17" s="52">
        <v>81</v>
      </c>
      <c r="V17" s="52">
        <v>147</v>
      </c>
      <c r="W17" s="52">
        <v>167</v>
      </c>
      <c r="X17" s="52">
        <v>203</v>
      </c>
    </row>
    <row r="18" spans="1:24" ht="12.75" customHeight="1">
      <c r="A18" s="71">
        <v>1</v>
      </c>
      <c r="B18" s="57">
        <v>2</v>
      </c>
      <c r="C18" s="57">
        <v>-1</v>
      </c>
      <c r="D18" s="72">
        <v>2</v>
      </c>
      <c r="F18" s="57" t="s">
        <v>6</v>
      </c>
      <c r="G18" s="57"/>
      <c r="H18" s="57"/>
      <c r="I18" s="17"/>
      <c r="J18" s="17"/>
      <c r="K18" s="34">
        <v>71</v>
      </c>
      <c r="L18" s="23">
        <v>73</v>
      </c>
      <c r="M18" s="23">
        <v>138</v>
      </c>
      <c r="N18" s="36">
        <v>150</v>
      </c>
      <c r="P18" s="52">
        <v>1</v>
      </c>
      <c r="Q18" s="52">
        <v>1943</v>
      </c>
      <c r="R18" s="52">
        <v>6702</v>
      </c>
      <c r="S18" s="52">
        <v>6756</v>
      </c>
      <c r="U18" s="52">
        <v>81</v>
      </c>
      <c r="V18" s="52">
        <v>202</v>
      </c>
      <c r="W18" s="52">
        <v>239</v>
      </c>
      <c r="X18" s="52">
        <v>282</v>
      </c>
    </row>
    <row r="19" spans="1:24" ht="12.75" customHeight="1">
      <c r="A19" s="71">
        <v>4</v>
      </c>
      <c r="B19" s="57">
        <v>5</v>
      </c>
      <c r="C19" s="57">
        <v>3</v>
      </c>
      <c r="D19" s="72">
        <v>6</v>
      </c>
      <c r="F19" s="57" t="s">
        <v>5</v>
      </c>
      <c r="G19" s="57"/>
      <c r="H19" s="57"/>
      <c r="I19" s="17"/>
      <c r="J19" s="17"/>
      <c r="K19" s="34">
        <v>242</v>
      </c>
      <c r="L19" s="23">
        <v>244</v>
      </c>
      <c r="M19" s="23">
        <v>720</v>
      </c>
      <c r="N19" s="36">
        <v>738</v>
      </c>
      <c r="P19" s="26">
        <v>1</v>
      </c>
      <c r="Q19" s="26">
        <v>1943</v>
      </c>
      <c r="R19" s="26">
        <v>11646</v>
      </c>
      <c r="S19" s="26">
        <v>11664</v>
      </c>
      <c r="U19" s="52">
        <v>81</v>
      </c>
      <c r="V19" s="52">
        <v>498</v>
      </c>
      <c r="W19" s="52">
        <v>535</v>
      </c>
      <c r="X19" s="52">
        <v>652</v>
      </c>
    </row>
    <row r="20" spans="1:24" ht="12.75" customHeight="1">
      <c r="A20" s="71">
        <v>9</v>
      </c>
      <c r="B20" s="57">
        <v>12</v>
      </c>
      <c r="C20" s="57">
        <v>15</v>
      </c>
      <c r="D20" s="72">
        <v>18</v>
      </c>
      <c r="F20" s="57" t="s">
        <v>4</v>
      </c>
      <c r="G20" s="57"/>
      <c r="H20" s="57"/>
      <c r="I20" s="17"/>
      <c r="J20" s="17"/>
      <c r="K20" s="34">
        <v>575</v>
      </c>
      <c r="L20" s="23">
        <v>577</v>
      </c>
      <c r="M20" s="23">
        <v>2292</v>
      </c>
      <c r="N20" s="36">
        <v>2316</v>
      </c>
      <c r="P20" s="52">
        <v>1</v>
      </c>
      <c r="Q20" s="52">
        <v>2196</v>
      </c>
      <c r="R20" s="52">
        <v>5984</v>
      </c>
      <c r="S20" s="52">
        <v>6081</v>
      </c>
      <c r="U20" s="52">
        <v>81</v>
      </c>
      <c r="V20" s="52">
        <v>426</v>
      </c>
      <c r="W20" s="52">
        <v>610</v>
      </c>
      <c r="X20" s="52">
        <v>673</v>
      </c>
    </row>
    <row r="21" spans="1:24" ht="12.75" customHeight="1">
      <c r="A21" s="73">
        <v>16</v>
      </c>
      <c r="B21" s="74">
        <v>23</v>
      </c>
      <c r="C21" s="74">
        <v>41</v>
      </c>
      <c r="D21" s="75">
        <v>44</v>
      </c>
      <c r="F21" s="19" t="s">
        <v>46</v>
      </c>
      <c r="I21" s="17"/>
      <c r="J21" s="17"/>
      <c r="K21" s="37">
        <v>1124</v>
      </c>
      <c r="L21" s="38">
        <v>1126</v>
      </c>
      <c r="M21" s="38">
        <v>5610</v>
      </c>
      <c r="N21" s="40">
        <v>5640</v>
      </c>
      <c r="P21" s="52">
        <v>1</v>
      </c>
      <c r="Q21" s="52">
        <v>2676</v>
      </c>
      <c r="R21" s="52">
        <v>3230</v>
      </c>
      <c r="S21" s="52">
        <v>3753</v>
      </c>
      <c r="U21" s="52">
        <v>81</v>
      </c>
      <c r="V21" s="52">
        <v>892</v>
      </c>
      <c r="W21" s="52">
        <v>1052</v>
      </c>
      <c r="X21" s="52">
        <v>1233</v>
      </c>
    </row>
    <row r="22" spans="1:24" ht="12.75" customHeight="1">
      <c r="A22" s="49"/>
      <c r="B22" s="49"/>
      <c r="C22" s="49"/>
      <c r="D22" s="49"/>
      <c r="I22" s="17"/>
      <c r="J22" s="17"/>
      <c r="P22" s="26">
        <v>1</v>
      </c>
      <c r="Q22" s="26">
        <v>3086</v>
      </c>
      <c r="R22" s="26">
        <v>21588</v>
      </c>
      <c r="S22" s="26">
        <v>21609</v>
      </c>
      <c r="U22" s="52">
        <v>81</v>
      </c>
      <c r="V22" s="52">
        <v>544</v>
      </c>
      <c r="W22" s="52">
        <v>1455</v>
      </c>
      <c r="X22" s="52">
        <v>1480</v>
      </c>
    </row>
    <row r="23" spans="1:24" ht="12.75" customHeight="1">
      <c r="A23" s="68">
        <v>0</v>
      </c>
      <c r="B23" s="69">
        <v>3</v>
      </c>
      <c r="C23" s="69">
        <v>0</v>
      </c>
      <c r="D23" s="70">
        <v>3</v>
      </c>
      <c r="F23" s="57" t="s">
        <v>3</v>
      </c>
      <c r="G23" s="57"/>
      <c r="H23" s="57"/>
      <c r="I23" s="17"/>
      <c r="J23" s="17"/>
      <c r="K23" s="30">
        <f>K17/2</f>
        <v>4</v>
      </c>
      <c r="L23" s="31">
        <f>L17/2</f>
        <v>5</v>
      </c>
      <c r="M23" s="31">
        <f>M17/2</f>
        <v>3</v>
      </c>
      <c r="N23" s="33">
        <f>N17/2</f>
        <v>6</v>
      </c>
      <c r="P23" s="52">
        <v>1</v>
      </c>
      <c r="Q23" s="52">
        <v>3318</v>
      </c>
      <c r="R23" s="52">
        <v>16806</v>
      </c>
      <c r="S23" s="52">
        <v>16849</v>
      </c>
      <c r="U23" s="52">
        <v>81</v>
      </c>
      <c r="V23" s="52">
        <v>307</v>
      </c>
      <c r="W23" s="52">
        <v>1565</v>
      </c>
      <c r="X23" s="52">
        <v>1569</v>
      </c>
    </row>
    <row r="24" spans="1:24" ht="12.75" customHeight="1">
      <c r="A24" s="71">
        <v>1</v>
      </c>
      <c r="B24" s="57">
        <v>8</v>
      </c>
      <c r="C24" s="57">
        <v>6</v>
      </c>
      <c r="D24" s="72">
        <v>9</v>
      </c>
      <c r="F24" s="57" t="s">
        <v>2</v>
      </c>
      <c r="G24" s="57"/>
      <c r="H24" s="57"/>
      <c r="I24" s="17"/>
      <c r="J24" s="17"/>
      <c r="K24" s="42"/>
      <c r="L24" s="43"/>
      <c r="M24" s="43"/>
      <c r="N24" s="44"/>
      <c r="P24" s="26">
        <v>1</v>
      </c>
      <c r="Q24" s="26">
        <v>3453</v>
      </c>
      <c r="R24" s="26">
        <v>24965</v>
      </c>
      <c r="S24" s="26">
        <v>24987</v>
      </c>
      <c r="U24" s="52">
        <v>81</v>
      </c>
      <c r="V24" s="52">
        <v>1168</v>
      </c>
      <c r="W24" s="52">
        <v>1455</v>
      </c>
      <c r="X24" s="52">
        <v>1672</v>
      </c>
    </row>
    <row r="25" spans="1:24" ht="12.75" customHeight="1">
      <c r="A25" s="71">
        <v>4</v>
      </c>
      <c r="B25" s="57">
        <v>17</v>
      </c>
      <c r="C25" s="57">
        <v>22</v>
      </c>
      <c r="D25" s="72">
        <v>25</v>
      </c>
      <c r="F25" s="57" t="s">
        <v>1</v>
      </c>
      <c r="G25" s="57"/>
      <c r="H25" s="57"/>
      <c r="I25" s="17"/>
      <c r="J25" s="17"/>
      <c r="K25" s="34">
        <f>K19/2</f>
        <v>121</v>
      </c>
      <c r="L25" s="23">
        <f>L19/2</f>
        <v>122</v>
      </c>
      <c r="M25" s="23">
        <f>M19/2</f>
        <v>360</v>
      </c>
      <c r="N25" s="36">
        <f>N19/2</f>
        <v>369</v>
      </c>
      <c r="P25" s="52">
        <v>1</v>
      </c>
      <c r="Q25" s="52">
        <v>4607</v>
      </c>
      <c r="R25" s="52">
        <v>36840</v>
      </c>
      <c r="S25" s="52">
        <v>36864</v>
      </c>
      <c r="U25" s="52">
        <v>81</v>
      </c>
      <c r="V25" s="52">
        <v>478</v>
      </c>
      <c r="W25" s="52">
        <v>1671</v>
      </c>
      <c r="X25" s="52">
        <v>1684</v>
      </c>
    </row>
    <row r="26" spans="1:24" ht="12.75" customHeight="1">
      <c r="A26" s="71">
        <v>9</v>
      </c>
      <c r="B26" s="57">
        <v>30</v>
      </c>
      <c r="C26" s="57">
        <v>54</v>
      </c>
      <c r="D26" s="72">
        <v>57</v>
      </c>
      <c r="F26" s="57" t="s">
        <v>0</v>
      </c>
      <c r="G26" s="57"/>
      <c r="H26" s="57"/>
      <c r="I26" s="17"/>
      <c r="J26" s="17"/>
      <c r="K26" s="42"/>
      <c r="L26" s="43"/>
      <c r="M26" s="43"/>
      <c r="N26" s="44"/>
      <c r="P26" s="26">
        <v>1</v>
      </c>
      <c r="Q26" s="26">
        <v>6560</v>
      </c>
      <c r="R26" s="26">
        <v>59022</v>
      </c>
      <c r="S26" s="26">
        <v>59049</v>
      </c>
      <c r="U26" s="52">
        <v>81</v>
      </c>
      <c r="V26" s="52">
        <v>1771</v>
      </c>
      <c r="W26" s="52">
        <v>2261</v>
      </c>
      <c r="X26" s="52">
        <v>2577</v>
      </c>
    </row>
    <row r="27" spans="1:24" ht="12.75" customHeight="1">
      <c r="A27" s="73">
        <v>16</v>
      </c>
      <c r="B27" s="74">
        <v>47</v>
      </c>
      <c r="C27" s="74">
        <v>108</v>
      </c>
      <c r="D27" s="75">
        <v>111</v>
      </c>
      <c r="F27" s="19" t="s">
        <v>45</v>
      </c>
      <c r="I27" s="17"/>
      <c r="J27" s="17"/>
      <c r="K27" s="37">
        <f>K21/2</f>
        <v>562</v>
      </c>
      <c r="L27" s="38">
        <f>L21/2</f>
        <v>563</v>
      </c>
      <c r="M27" s="38">
        <f>M21/2</f>
        <v>2805</v>
      </c>
      <c r="N27" s="40">
        <f>N21/2</f>
        <v>2820</v>
      </c>
      <c r="P27" s="52">
        <v>1</v>
      </c>
      <c r="Q27" s="52">
        <v>7251</v>
      </c>
      <c r="R27" s="52">
        <v>49409</v>
      </c>
      <c r="S27" s="52">
        <v>49461</v>
      </c>
      <c r="U27" s="52">
        <v>81</v>
      </c>
      <c r="V27" s="52">
        <v>2150</v>
      </c>
      <c r="W27" s="52">
        <v>2532</v>
      </c>
      <c r="X27" s="52">
        <v>2969</v>
      </c>
    </row>
    <row r="28" spans="9:24" ht="12.75" customHeight="1">
      <c r="I28" s="17"/>
      <c r="J28" s="17"/>
      <c r="P28" s="52">
        <v>1</v>
      </c>
      <c r="Q28" s="52">
        <v>7676</v>
      </c>
      <c r="R28" s="52">
        <v>11903</v>
      </c>
      <c r="S28" s="52">
        <v>12884</v>
      </c>
      <c r="U28" s="52">
        <v>81</v>
      </c>
      <c r="V28" s="52">
        <v>1135</v>
      </c>
      <c r="W28" s="52">
        <v>3036</v>
      </c>
      <c r="X28" s="52">
        <v>3088</v>
      </c>
    </row>
    <row r="29" spans="1:24" ht="12.75" customHeight="1">
      <c r="A29" s="17" t="s">
        <v>47</v>
      </c>
      <c r="I29" s="17"/>
      <c r="J29" s="17"/>
      <c r="P29" s="26">
        <v>1</v>
      </c>
      <c r="Q29" s="26">
        <v>8999</v>
      </c>
      <c r="R29" s="26">
        <v>89970</v>
      </c>
      <c r="S29" s="26">
        <v>90000</v>
      </c>
      <c r="U29" s="52">
        <v>81</v>
      </c>
      <c r="V29" s="52">
        <v>595</v>
      </c>
      <c r="W29" s="52">
        <v>4193</v>
      </c>
      <c r="X29" s="52">
        <v>4197</v>
      </c>
    </row>
    <row r="30" spans="9:24" ht="12.75" customHeight="1">
      <c r="I30" s="17"/>
      <c r="J30" s="17"/>
      <c r="P30" s="52">
        <v>1</v>
      </c>
      <c r="Q30" s="52">
        <v>10230</v>
      </c>
      <c r="R30" s="52">
        <v>37887</v>
      </c>
      <c r="S30" s="52">
        <v>38134</v>
      </c>
      <c r="U30" s="52">
        <v>81</v>
      </c>
      <c r="V30" s="52">
        <v>2287</v>
      </c>
      <c r="W30" s="52">
        <v>4274</v>
      </c>
      <c r="X30" s="52">
        <v>4482</v>
      </c>
    </row>
    <row r="31" spans="9:24" ht="12.75" customHeight="1">
      <c r="I31" s="17"/>
      <c r="J31" s="17"/>
      <c r="P31" s="52">
        <v>1</v>
      </c>
      <c r="Q31" s="52">
        <v>10866</v>
      </c>
      <c r="R31" s="52">
        <v>17328</v>
      </c>
      <c r="S31" s="52">
        <v>18649</v>
      </c>
      <c r="U31" s="52">
        <v>81</v>
      </c>
      <c r="V31" s="52">
        <v>1655</v>
      </c>
      <c r="W31" s="52">
        <v>4906</v>
      </c>
      <c r="X31" s="52">
        <v>4968</v>
      </c>
    </row>
    <row r="32" spans="9:24" ht="12.75" customHeight="1">
      <c r="I32" s="17"/>
      <c r="J32" s="17"/>
      <c r="P32" s="52">
        <v>1</v>
      </c>
      <c r="Q32" s="52">
        <v>15218</v>
      </c>
      <c r="R32" s="52">
        <v>66198</v>
      </c>
      <c r="S32" s="52">
        <v>66465</v>
      </c>
      <c r="U32" s="52">
        <v>81</v>
      </c>
      <c r="V32" s="52">
        <v>2371</v>
      </c>
      <c r="W32" s="52">
        <v>5405</v>
      </c>
      <c r="X32" s="52">
        <v>5553</v>
      </c>
    </row>
    <row r="33" spans="9:24" ht="12.75" customHeight="1">
      <c r="I33" s="17"/>
      <c r="J33" s="17"/>
      <c r="P33" s="52">
        <v>1</v>
      </c>
      <c r="Q33" s="52">
        <v>17328</v>
      </c>
      <c r="R33" s="52">
        <v>27630</v>
      </c>
      <c r="S33" s="52">
        <v>29737</v>
      </c>
      <c r="U33" s="52">
        <v>81</v>
      </c>
      <c r="V33" s="52">
        <v>3223</v>
      </c>
      <c r="W33" s="52">
        <v>9666</v>
      </c>
      <c r="X33" s="52">
        <v>9784</v>
      </c>
    </row>
    <row r="34" spans="9:24" ht="12.75" customHeight="1">
      <c r="I34" s="17"/>
      <c r="J34" s="17"/>
      <c r="P34" s="52">
        <v>1</v>
      </c>
      <c r="Q34" s="52">
        <v>17384</v>
      </c>
      <c r="R34" s="52">
        <v>78244</v>
      </c>
      <c r="S34" s="52">
        <v>78529</v>
      </c>
      <c r="U34" s="52">
        <v>81</v>
      </c>
      <c r="V34" s="52">
        <v>8847</v>
      </c>
      <c r="W34" s="52">
        <v>9910</v>
      </c>
      <c r="X34" s="52">
        <v>11854</v>
      </c>
    </row>
    <row r="35" spans="9:19" ht="12.75" customHeight="1">
      <c r="I35" s="17"/>
      <c r="J35" s="17"/>
      <c r="P35" s="52">
        <v>1</v>
      </c>
      <c r="Q35" s="52">
        <v>25765</v>
      </c>
      <c r="R35" s="52">
        <v>33857</v>
      </c>
      <c r="S35" s="52">
        <v>38239</v>
      </c>
    </row>
    <row r="36" spans="7:24" ht="12.75" customHeight="1">
      <c r="G36" s="1"/>
      <c r="I36" s="17"/>
      <c r="J36" s="17"/>
      <c r="P36" s="52">
        <v>1</v>
      </c>
      <c r="Q36" s="52">
        <v>28182</v>
      </c>
      <c r="R36" s="52">
        <v>31212</v>
      </c>
      <c r="S36" s="52">
        <v>37513</v>
      </c>
      <c r="U36" s="52">
        <v>256</v>
      </c>
      <c r="V36" s="52">
        <v>311</v>
      </c>
      <c r="W36" s="52">
        <v>398</v>
      </c>
      <c r="X36" s="52">
        <v>479</v>
      </c>
    </row>
    <row r="37" spans="1:24" ht="12.75" customHeight="1">
      <c r="A37" s="18" t="s">
        <v>17</v>
      </c>
      <c r="G37" s="1"/>
      <c r="I37" s="17"/>
      <c r="J37" s="17"/>
      <c r="P37" s="52">
        <v>1</v>
      </c>
      <c r="Q37" s="52">
        <v>29196</v>
      </c>
      <c r="R37" s="52">
        <v>66167</v>
      </c>
      <c r="S37" s="52">
        <v>68010</v>
      </c>
      <c r="U37" s="52">
        <v>256</v>
      </c>
      <c r="V37" s="52">
        <v>621</v>
      </c>
      <c r="W37" s="52">
        <v>923</v>
      </c>
      <c r="X37" s="52">
        <v>1014</v>
      </c>
    </row>
    <row r="38" spans="7:24" ht="12.75" customHeight="1">
      <c r="G38" s="1"/>
      <c r="I38" s="17"/>
      <c r="J38" s="17"/>
      <c r="P38" s="52">
        <v>1</v>
      </c>
      <c r="Q38" s="52">
        <v>31212</v>
      </c>
      <c r="R38" s="52">
        <v>34566</v>
      </c>
      <c r="S38" s="52">
        <v>41545</v>
      </c>
      <c r="U38" s="52">
        <v>256</v>
      </c>
      <c r="V38" s="52">
        <v>717</v>
      </c>
      <c r="W38" s="52">
        <v>891</v>
      </c>
      <c r="X38" s="52">
        <v>1030</v>
      </c>
    </row>
    <row r="39" spans="1:24" ht="12.75" customHeight="1">
      <c r="A39" s="59">
        <f>E39^3</f>
        <v>0</v>
      </c>
      <c r="B39" s="59">
        <f>3*E39^2+2*E39+1</f>
        <v>1</v>
      </c>
      <c r="C39" s="59">
        <f>3*E39^3+3*E39^2+2*E39</f>
        <v>0</v>
      </c>
      <c r="D39" s="59">
        <f>3*E39^3+3*E39^2+2*E39+1</f>
        <v>1</v>
      </c>
      <c r="E39" s="2">
        <v>0</v>
      </c>
      <c r="I39" s="17"/>
      <c r="J39" s="17"/>
      <c r="P39" s="52">
        <v>1</v>
      </c>
      <c r="Q39" s="52">
        <v>32882</v>
      </c>
      <c r="R39" s="52">
        <v>69479</v>
      </c>
      <c r="S39" s="52">
        <v>71852</v>
      </c>
      <c r="U39" s="52">
        <v>256</v>
      </c>
      <c r="V39" s="52">
        <v>467</v>
      </c>
      <c r="W39" s="52">
        <v>3629</v>
      </c>
      <c r="X39" s="52">
        <v>3632</v>
      </c>
    </row>
    <row r="40" spans="1:24" ht="12.75" customHeight="1">
      <c r="A40" s="59">
        <f>E40^3</f>
        <v>1</v>
      </c>
      <c r="B40" s="59">
        <f>3*E40^2+2*E40+1</f>
        <v>6</v>
      </c>
      <c r="C40" s="59">
        <f>3*E40^3+3*E40^2+2*E40</f>
        <v>8</v>
      </c>
      <c r="D40" s="59">
        <f>3*E40^3+3*E40^2+2*E40+1</f>
        <v>9</v>
      </c>
      <c r="E40" s="2">
        <v>1</v>
      </c>
      <c r="I40" s="17"/>
      <c r="J40" s="17"/>
      <c r="P40" s="52">
        <v>1</v>
      </c>
      <c r="Q40" s="52">
        <v>34199</v>
      </c>
      <c r="R40" s="52">
        <v>46212</v>
      </c>
      <c r="S40" s="52">
        <v>51762</v>
      </c>
      <c r="U40" s="52">
        <v>256</v>
      </c>
      <c r="V40" s="52">
        <v>563</v>
      </c>
      <c r="W40" s="52">
        <v>4656</v>
      </c>
      <c r="X40" s="52">
        <v>4659</v>
      </c>
    </row>
    <row r="41" spans="1:24" ht="12.75" customHeight="1">
      <c r="A41" s="59">
        <f>E41</f>
        <v>2</v>
      </c>
      <c r="B41" s="59">
        <f>3*E41^2+2*E41+1</f>
        <v>17</v>
      </c>
      <c r="C41" s="59">
        <f>3*E41^3+3*E41^2+2*E41</f>
        <v>40</v>
      </c>
      <c r="D41" s="59">
        <f>3*E41^3+3*E41^2+2*E41+1</f>
        <v>41</v>
      </c>
      <c r="E41" s="2">
        <v>2</v>
      </c>
      <c r="I41" s="17"/>
      <c r="J41" s="17"/>
      <c r="P41" s="52">
        <v>1</v>
      </c>
      <c r="Q41" s="52">
        <v>51293</v>
      </c>
      <c r="R41" s="52">
        <v>64165</v>
      </c>
      <c r="S41" s="52">
        <v>73627</v>
      </c>
      <c r="U41" s="52">
        <v>256</v>
      </c>
      <c r="V41" s="52">
        <v>3425</v>
      </c>
      <c r="W41" s="52">
        <v>4518</v>
      </c>
      <c r="X41" s="52">
        <v>5097</v>
      </c>
    </row>
    <row r="42" spans="1:24" ht="12.75" customHeight="1">
      <c r="A42" s="59">
        <f>E42</f>
        <v>3</v>
      </c>
      <c r="B42" s="59">
        <f>3*E42^2+2*E42+1</f>
        <v>34</v>
      </c>
      <c r="C42" s="59">
        <f>3*E42^3+3*E42^2+2*E42</f>
        <v>114</v>
      </c>
      <c r="D42" s="59">
        <f>3*E42^3+3*E42^2+2*E42+1</f>
        <v>115</v>
      </c>
      <c r="E42" s="2">
        <v>3</v>
      </c>
      <c r="I42" s="17"/>
      <c r="J42" s="17"/>
      <c r="P42" s="52">
        <v>1</v>
      </c>
      <c r="Q42" s="52">
        <v>54101</v>
      </c>
      <c r="R42" s="52">
        <v>56503</v>
      </c>
      <c r="S42" s="52">
        <v>69709</v>
      </c>
      <c r="U42" s="23">
        <v>256</v>
      </c>
      <c r="V42" s="23">
        <v>4244</v>
      </c>
      <c r="W42" s="23">
        <v>4665</v>
      </c>
      <c r="X42" s="23">
        <v>5625</v>
      </c>
    </row>
    <row r="43" spans="1:24" ht="12.75" customHeight="1">
      <c r="A43" s="59">
        <f>E43</f>
        <v>4</v>
      </c>
      <c r="B43" s="59">
        <f>3*E43^2+2*E43+1</f>
        <v>57</v>
      </c>
      <c r="C43" s="59">
        <f>3*E43^3+3*E43^2+2*E43</f>
        <v>248</v>
      </c>
      <c r="D43" s="59">
        <f>3*E43^3+3*E43^2+2*E43+1</f>
        <v>249</v>
      </c>
      <c r="E43" s="2">
        <v>4</v>
      </c>
      <c r="I43" s="17"/>
      <c r="J43" s="17"/>
      <c r="P43" s="52">
        <v>1</v>
      </c>
      <c r="Q43" s="52">
        <v>58462</v>
      </c>
      <c r="R43" s="52">
        <v>87383</v>
      </c>
      <c r="S43" s="52">
        <v>95356</v>
      </c>
      <c r="U43" s="52">
        <v>256</v>
      </c>
      <c r="V43" s="52">
        <v>1854</v>
      </c>
      <c r="W43" s="52">
        <v>7277</v>
      </c>
      <c r="X43" s="52">
        <v>7317</v>
      </c>
    </row>
    <row r="44" spans="1:24" ht="12.75" customHeight="1">
      <c r="A44" s="1"/>
      <c r="B44" s="1"/>
      <c r="C44" s="1"/>
      <c r="D44" s="1"/>
      <c r="E44" s="1"/>
      <c r="F44" s="1"/>
      <c r="I44" s="17"/>
      <c r="J44" s="17"/>
      <c r="P44" s="52">
        <v>1</v>
      </c>
      <c r="Q44" s="52">
        <v>75263</v>
      </c>
      <c r="R44" s="52">
        <v>94904</v>
      </c>
      <c r="S44" s="52">
        <v>108608</v>
      </c>
      <c r="U44" s="52">
        <v>256</v>
      </c>
      <c r="V44" s="52">
        <v>2253</v>
      </c>
      <c r="W44" s="52">
        <v>7515</v>
      </c>
      <c r="X44" s="52">
        <v>7582</v>
      </c>
    </row>
    <row r="45" spans="1:24" ht="12.75" customHeight="1">
      <c r="A45" s="59" t="s">
        <v>42</v>
      </c>
      <c r="B45" s="78"/>
      <c r="C45" s="78"/>
      <c r="D45" s="78"/>
      <c r="E45" s="78"/>
      <c r="F45" s="78"/>
      <c r="G45" s="76"/>
      <c r="H45" s="77"/>
      <c r="I45" s="17"/>
      <c r="J45" s="17"/>
      <c r="P45" s="52">
        <v>1</v>
      </c>
      <c r="Q45" s="52">
        <v>84507</v>
      </c>
      <c r="R45" s="52">
        <v>89559</v>
      </c>
      <c r="S45" s="52">
        <v>109747</v>
      </c>
      <c r="U45" s="52">
        <v>256</v>
      </c>
      <c r="V45" s="52">
        <v>2565</v>
      </c>
      <c r="W45" s="52">
        <v>8403</v>
      </c>
      <c r="X45" s="52">
        <v>8482</v>
      </c>
    </row>
    <row r="46" spans="7:10" ht="12.75" customHeight="1">
      <c r="G46" s="19"/>
      <c r="I46" s="17"/>
      <c r="J46" s="17"/>
    </row>
    <row r="47" spans="7:10" ht="12.75" customHeight="1">
      <c r="G47" s="19"/>
      <c r="I47" s="17"/>
      <c r="J47" s="17"/>
    </row>
    <row r="48" spans="7:10" ht="12.75" customHeight="1">
      <c r="G48" s="19"/>
      <c r="I48" s="17"/>
      <c r="J48" s="17"/>
    </row>
    <row r="49" spans="7:10" ht="12.75" customHeight="1">
      <c r="G49" s="19"/>
      <c r="I49" s="17"/>
      <c r="J49" s="17"/>
    </row>
    <row r="50" spans="7:10" ht="12.75" customHeight="1">
      <c r="G50" s="19"/>
      <c r="I50" s="17"/>
      <c r="J50" s="17"/>
    </row>
    <row r="51" spans="7:10" ht="12.75" customHeight="1">
      <c r="G51" s="19"/>
      <c r="I51" s="17"/>
      <c r="J51" s="17"/>
    </row>
    <row r="52" spans="7:10" ht="12.75" customHeight="1">
      <c r="G52" s="19"/>
      <c r="I52" s="17"/>
      <c r="J52" s="17"/>
    </row>
    <row r="53" spans="7:10" ht="12.75" customHeight="1">
      <c r="G53" s="19"/>
      <c r="I53" s="17"/>
      <c r="J53" s="17"/>
    </row>
    <row r="54" spans="7:10" ht="12.75" customHeight="1">
      <c r="G54" s="19"/>
      <c r="I54" s="17"/>
      <c r="J54" s="17"/>
    </row>
    <row r="55" spans="7:10" ht="12.75" customHeight="1">
      <c r="G55" s="19"/>
      <c r="I55" s="17"/>
      <c r="J55" s="17"/>
    </row>
    <row r="56" spans="9:10" ht="12.75" customHeight="1">
      <c r="I56" s="17"/>
      <c r="J56" s="17"/>
    </row>
    <row r="57" spans="9:10" ht="12.75" customHeight="1">
      <c r="I57" s="17"/>
      <c r="J57" s="17"/>
    </row>
    <row r="58" spans="9:10" ht="12.75" customHeight="1">
      <c r="I58" s="17"/>
      <c r="J58" s="17"/>
    </row>
    <row r="59" spans="9:10" ht="12.75" customHeight="1">
      <c r="I59" s="17"/>
      <c r="J59" s="17"/>
    </row>
    <row r="60" spans="9:10" ht="12.75" customHeight="1">
      <c r="I60" s="17"/>
      <c r="J60" s="17"/>
    </row>
    <row r="61" spans="9:10" ht="12.75" customHeight="1">
      <c r="I61" s="17"/>
      <c r="J61" s="17"/>
    </row>
    <row r="62" spans="9:10" ht="12.75" customHeight="1">
      <c r="I62" s="17"/>
      <c r="J62" s="17"/>
    </row>
    <row r="63" spans="9:10" ht="12.75" customHeight="1">
      <c r="I63" s="17"/>
      <c r="J63" s="17"/>
    </row>
    <row r="64" spans="9:10" ht="12.75" customHeight="1">
      <c r="I64" s="17"/>
      <c r="J64" s="17"/>
    </row>
    <row r="65" spans="9:10" ht="12.75" customHeight="1">
      <c r="I65" s="17"/>
      <c r="J65" s="17"/>
    </row>
    <row r="66" spans="9:10" ht="12.75" customHeight="1">
      <c r="I66" s="17"/>
      <c r="J66" s="17"/>
    </row>
    <row r="67" spans="9:10" ht="12.75" customHeight="1">
      <c r="I67" s="17"/>
      <c r="J67" s="17"/>
    </row>
    <row r="68" spans="9:10" ht="12.75" customHeight="1">
      <c r="I68" s="17"/>
      <c r="J68" s="17"/>
    </row>
    <row r="69" spans="9:10" ht="12.75" customHeight="1">
      <c r="I69" s="17"/>
      <c r="J69" s="17"/>
    </row>
    <row r="70" spans="9:10" ht="12.75" customHeight="1">
      <c r="I70" s="17"/>
      <c r="J70" s="17"/>
    </row>
    <row r="71" spans="9:10" ht="12.75" customHeight="1">
      <c r="I71" s="17"/>
      <c r="J71" s="17"/>
    </row>
    <row r="72" spans="9:10" ht="12.75" customHeight="1">
      <c r="I72" s="17"/>
      <c r="J72" s="17"/>
    </row>
    <row r="73" spans="9:10" ht="12.75" customHeight="1">
      <c r="I73" s="17"/>
      <c r="J73" s="17"/>
    </row>
    <row r="74" spans="9:10" ht="12.75" customHeight="1">
      <c r="I74" s="17"/>
      <c r="J74" s="17"/>
    </row>
    <row r="75" spans="9:10" ht="12.75" customHeight="1">
      <c r="I75" s="17"/>
      <c r="J75" s="17"/>
    </row>
    <row r="76" spans="9:10" ht="12.75" customHeight="1">
      <c r="I76" s="17"/>
      <c r="J76" s="17"/>
    </row>
    <row r="77" spans="9:10" ht="12.75" customHeight="1">
      <c r="I77" s="17"/>
      <c r="J77" s="17"/>
    </row>
    <row r="78" spans="9:10" ht="12.75" customHeight="1">
      <c r="I78" s="17"/>
      <c r="J78" s="17"/>
    </row>
    <row r="79" spans="9:10" ht="12.75" customHeight="1">
      <c r="I79" s="17"/>
      <c r="J79" s="17"/>
    </row>
    <row r="80" spans="9:10" ht="12.75" customHeight="1">
      <c r="I80" s="17"/>
      <c r="J80" s="17"/>
    </row>
    <row r="81" spans="9:10" ht="12.75" customHeight="1">
      <c r="I81" s="17"/>
      <c r="J81" s="17"/>
    </row>
    <row r="82" spans="9:10" ht="12.75" customHeight="1">
      <c r="I82" s="17"/>
      <c r="J82" s="17"/>
    </row>
    <row r="83" spans="9:10" ht="12.75" customHeight="1">
      <c r="I83" s="17"/>
      <c r="J83" s="17"/>
    </row>
    <row r="84" spans="9:10" ht="12.75" customHeight="1">
      <c r="I84" s="17"/>
      <c r="J84" s="17"/>
    </row>
    <row r="85" spans="9:10" ht="12.75" customHeight="1">
      <c r="I85" s="17"/>
      <c r="J85" s="17"/>
    </row>
    <row r="86" spans="9:10" ht="12.75" customHeight="1">
      <c r="I86" s="17"/>
      <c r="J86" s="17"/>
    </row>
    <row r="87" spans="9:10" ht="12.75" customHeight="1">
      <c r="I87" s="17"/>
      <c r="J87" s="17"/>
    </row>
    <row r="88" spans="9:10" ht="12.75" customHeight="1">
      <c r="I88" s="17"/>
      <c r="J88" s="17"/>
    </row>
    <row r="89" spans="9:10" ht="12.75" customHeight="1">
      <c r="I89" s="17"/>
      <c r="J89" s="17"/>
    </row>
    <row r="90" spans="9:10" ht="12.75" customHeight="1">
      <c r="I90" s="17"/>
      <c r="J90" s="17"/>
    </row>
    <row r="91" spans="9:10" ht="12.75" customHeight="1">
      <c r="I91" s="17"/>
      <c r="J91" s="17"/>
    </row>
    <row r="92" spans="9:10" ht="12.75" customHeight="1">
      <c r="I92" s="17"/>
      <c r="J92" s="17"/>
    </row>
    <row r="93" spans="9:10" ht="12.75" customHeight="1">
      <c r="I93" s="17"/>
      <c r="J93" s="17"/>
    </row>
    <row r="94" spans="9:10" ht="12.75" customHeight="1">
      <c r="I94" s="17"/>
      <c r="J94" s="17"/>
    </row>
    <row r="95" spans="9:10" ht="12.75" customHeight="1">
      <c r="I95" s="17"/>
      <c r="J95" s="17"/>
    </row>
    <row r="96" spans="9:10" ht="12.75" customHeight="1">
      <c r="I96" s="17"/>
      <c r="J96" s="17"/>
    </row>
    <row r="97" spans="9:10" ht="12.75" customHeight="1">
      <c r="I97" s="17"/>
      <c r="J97" s="17"/>
    </row>
    <row r="98" spans="9:10" ht="12.75" customHeight="1">
      <c r="I98" s="17"/>
      <c r="J98" s="17"/>
    </row>
    <row r="99" spans="9:10" ht="12.75" customHeight="1">
      <c r="I99" s="17"/>
      <c r="J99" s="17"/>
    </row>
    <row r="100" spans="9:10" ht="12.75" customHeight="1">
      <c r="I100" s="17"/>
      <c r="J100" s="17"/>
    </row>
    <row r="101" spans="9:10" ht="12.75" customHeight="1">
      <c r="I101" s="17"/>
      <c r="J101" s="17"/>
    </row>
    <row r="102" spans="9:10" ht="12.75" customHeight="1">
      <c r="I102" s="17"/>
      <c r="J102" s="17"/>
    </row>
    <row r="103" spans="9:10" ht="12.75" customHeight="1">
      <c r="I103" s="17"/>
      <c r="J103" s="17"/>
    </row>
    <row r="104" spans="9:10" ht="12.75" customHeight="1">
      <c r="I104" s="17"/>
      <c r="J104" s="17"/>
    </row>
    <row r="105" spans="9:10" ht="12.75" customHeight="1">
      <c r="I105" s="17"/>
      <c r="J105" s="17"/>
    </row>
    <row r="106" spans="9:10" ht="12.75" customHeight="1">
      <c r="I106" s="17"/>
      <c r="J106" s="17"/>
    </row>
    <row r="107" spans="9:10" ht="12.75" customHeight="1">
      <c r="I107" s="17"/>
      <c r="J107" s="17"/>
    </row>
    <row r="108" spans="9:10" ht="12.75" customHeight="1">
      <c r="I108" s="17"/>
      <c r="J108" s="17"/>
    </row>
    <row r="109" spans="9:10" ht="12.75" customHeight="1">
      <c r="I109" s="17"/>
      <c r="J109" s="17"/>
    </row>
    <row r="110" spans="9:10" ht="12.75" customHeight="1">
      <c r="I110" s="17"/>
      <c r="J110" s="17"/>
    </row>
    <row r="111" spans="9:10" ht="12.75" customHeight="1">
      <c r="I111" s="17"/>
      <c r="J111" s="17"/>
    </row>
    <row r="112" spans="9:10" ht="12.75" customHeight="1">
      <c r="I112" s="17"/>
      <c r="J112" s="17"/>
    </row>
    <row r="113" spans="9:10" ht="12.75" customHeight="1">
      <c r="I113" s="17"/>
      <c r="J113" s="17"/>
    </row>
    <row r="114" spans="9:10" ht="12.75" customHeight="1">
      <c r="I114" s="17"/>
      <c r="J114" s="17"/>
    </row>
    <row r="115" spans="9:10" ht="12.75" customHeight="1">
      <c r="I115" s="17"/>
      <c r="J115" s="17"/>
    </row>
    <row r="116" spans="9:10" ht="12.75" customHeight="1">
      <c r="I116" s="17"/>
      <c r="J116" s="17"/>
    </row>
    <row r="117" spans="9:10" ht="12.75" customHeight="1">
      <c r="I117" s="17"/>
      <c r="J117" s="1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"/>
    </sheetView>
  </sheetViews>
  <sheetFormatPr defaultColWidth="6.7109375" defaultRowHeight="12.75" customHeight="1"/>
  <cols>
    <col min="1" max="16384" width="6.7109375" style="1" customWidth="1"/>
  </cols>
  <sheetData>
    <row r="1" spans="1:20" ht="12.75" customHeight="1">
      <c r="A1" s="51" t="s">
        <v>20</v>
      </c>
      <c r="T1" s="54"/>
    </row>
    <row r="2" ht="12.75" customHeight="1">
      <c r="A2" s="13" t="s">
        <v>21</v>
      </c>
    </row>
    <row r="5" spans="4:9" ht="12.75" customHeight="1">
      <c r="D5" s="14" t="s">
        <v>22</v>
      </c>
      <c r="E5" s="14"/>
      <c r="F5" s="14"/>
      <c r="G5" s="14" t="s">
        <v>23</v>
      </c>
      <c r="H5" s="14" t="s">
        <v>24</v>
      </c>
      <c r="I5" s="14" t="s">
        <v>25</v>
      </c>
    </row>
    <row r="6" spans="1:9" ht="12.75" customHeight="1">
      <c r="A6" s="14" t="s">
        <v>29</v>
      </c>
      <c r="D6" s="14">
        <v>0</v>
      </c>
      <c r="E6" s="14"/>
      <c r="F6" s="14"/>
      <c r="G6" s="14">
        <f>9*D6^4</f>
        <v>0</v>
      </c>
      <c r="H6" s="14">
        <f>-9*D6^4+3*D6</f>
        <v>0</v>
      </c>
      <c r="I6" s="14">
        <f>-9*D6^3+1</f>
        <v>1</v>
      </c>
    </row>
    <row r="7" spans="1:9" ht="12.75" customHeight="1">
      <c r="A7" s="14" t="s">
        <v>30</v>
      </c>
      <c r="D7" s="14">
        <v>1</v>
      </c>
      <c r="E7" s="14"/>
      <c r="F7" s="14"/>
      <c r="G7" s="14">
        <f>9*D7^4</f>
        <v>9</v>
      </c>
      <c r="H7" s="14">
        <f>-9*D7^4+3*D7</f>
        <v>-6</v>
      </c>
      <c r="I7" s="14">
        <f>-9*D7^3+1</f>
        <v>-8</v>
      </c>
    </row>
    <row r="8" spans="1:9" ht="12.75" customHeight="1">
      <c r="A8" s="14" t="s">
        <v>31</v>
      </c>
      <c r="D8" s="14">
        <v>2</v>
      </c>
      <c r="E8" s="14"/>
      <c r="F8" s="14"/>
      <c r="G8" s="14">
        <f>9*D8^4</f>
        <v>144</v>
      </c>
      <c r="H8" s="14">
        <f>-9*D8^4+3*D8</f>
        <v>-138</v>
      </c>
      <c r="I8" s="14">
        <f>-9*D8^3+1</f>
        <v>-71</v>
      </c>
    </row>
    <row r="9" spans="1:9" ht="12.75" customHeight="1">
      <c r="A9" s="14"/>
      <c r="D9" s="2"/>
      <c r="E9" s="2"/>
      <c r="F9" s="2"/>
      <c r="G9" s="2"/>
      <c r="H9" s="2"/>
      <c r="I9" s="2"/>
    </row>
    <row r="10" spans="1:9" ht="12.75" customHeight="1">
      <c r="A10" s="14" t="s">
        <v>32</v>
      </c>
      <c r="D10" s="14">
        <v>0</v>
      </c>
      <c r="E10" s="14"/>
      <c r="F10" s="14"/>
      <c r="G10" s="14">
        <f>9*D10^4</f>
        <v>0</v>
      </c>
      <c r="H10" s="14">
        <f>-9*D10^4-3*D10</f>
        <v>0</v>
      </c>
      <c r="I10" s="14">
        <f>9*D10^3+1</f>
        <v>1</v>
      </c>
    </row>
    <row r="11" spans="1:9" ht="12.75" customHeight="1">
      <c r="A11" s="14" t="s">
        <v>33</v>
      </c>
      <c r="D11" s="14">
        <v>1</v>
      </c>
      <c r="E11" s="14"/>
      <c r="F11" s="14"/>
      <c r="G11" s="14">
        <f>9*D11^4</f>
        <v>9</v>
      </c>
      <c r="H11" s="14">
        <f>-9*D11^4-3*D11</f>
        <v>-12</v>
      </c>
      <c r="I11" s="14">
        <f>9*D11^3+1</f>
        <v>10</v>
      </c>
    </row>
    <row r="12" spans="1:9" ht="12.75" customHeight="1">
      <c r="A12" s="14" t="s">
        <v>34</v>
      </c>
      <c r="D12" s="14">
        <v>2</v>
      </c>
      <c r="E12" s="14"/>
      <c r="F12" s="14"/>
      <c r="G12" s="14">
        <f>9*D12^4</f>
        <v>144</v>
      </c>
      <c r="H12" s="14">
        <f>-9*D12^4-3*D12</f>
        <v>-150</v>
      </c>
      <c r="I12" s="14">
        <f>9*D12^3+1</f>
        <v>73</v>
      </c>
    </row>
    <row r="15" spans="13:22" ht="12.75" customHeight="1">
      <c r="M15" s="6"/>
      <c r="N15" s="7"/>
      <c r="O15" s="7"/>
      <c r="P15" s="7"/>
      <c r="Q15" s="7"/>
      <c r="R15" s="7"/>
      <c r="S15" s="7"/>
      <c r="T15" s="7"/>
      <c r="U15" s="7"/>
      <c r="V15" s="8"/>
    </row>
    <row r="16" spans="1:22" ht="12.75" customHeight="1">
      <c r="A16" s="15">
        <v>1</v>
      </c>
      <c r="B16" s="15">
        <v>-1</v>
      </c>
      <c r="C16" s="15">
        <v>0</v>
      </c>
      <c r="D16" s="15">
        <v>0</v>
      </c>
      <c r="E16" s="3"/>
      <c r="G16" s="15">
        <v>-1</v>
      </c>
      <c r="H16" s="15">
        <v>1</v>
      </c>
      <c r="I16" s="15">
        <v>0</v>
      </c>
      <c r="J16" s="15">
        <v>0</v>
      </c>
      <c r="M16" s="4"/>
      <c r="N16" s="15">
        <v>-1</v>
      </c>
      <c r="O16" s="15">
        <v>1</v>
      </c>
      <c r="P16" s="15">
        <v>0</v>
      </c>
      <c r="Q16" s="15">
        <v>0</v>
      </c>
      <c r="R16" s="5"/>
      <c r="S16" s="5"/>
      <c r="T16" s="5"/>
      <c r="U16" s="5"/>
      <c r="V16" s="9"/>
    </row>
    <row r="17" spans="1:22" ht="12.75" customHeight="1">
      <c r="A17" s="15">
        <v>1</v>
      </c>
      <c r="B17" s="15">
        <v>8</v>
      </c>
      <c r="C17" s="15">
        <v>6</v>
      </c>
      <c r="D17" s="15">
        <v>9</v>
      </c>
      <c r="E17" s="3"/>
      <c r="G17" s="15">
        <v>-1</v>
      </c>
      <c r="H17" s="15">
        <v>10</v>
      </c>
      <c r="I17" s="15">
        <v>9</v>
      </c>
      <c r="J17" s="15">
        <v>12</v>
      </c>
      <c r="M17" s="4"/>
      <c r="N17" s="16">
        <v>8</v>
      </c>
      <c r="O17" s="16">
        <v>10</v>
      </c>
      <c r="P17" s="16">
        <v>6</v>
      </c>
      <c r="Q17" s="16">
        <v>12</v>
      </c>
      <c r="R17" s="15">
        <f>N17/2</f>
        <v>4</v>
      </c>
      <c r="S17" s="15">
        <f>O17/2</f>
        <v>5</v>
      </c>
      <c r="T17" s="15">
        <f>P17/2</f>
        <v>3</v>
      </c>
      <c r="U17" s="15">
        <f>Q17/2</f>
        <v>6</v>
      </c>
      <c r="V17" s="9"/>
    </row>
    <row r="18" spans="1:22" ht="12.75" customHeight="1">
      <c r="A18" s="15">
        <v>1</v>
      </c>
      <c r="B18" s="15">
        <v>71</v>
      </c>
      <c r="C18" s="15">
        <v>138</v>
      </c>
      <c r="D18" s="15">
        <v>144</v>
      </c>
      <c r="E18" s="3"/>
      <c r="G18" s="15">
        <v>-1</v>
      </c>
      <c r="H18" s="15">
        <v>73</v>
      </c>
      <c r="I18" s="15">
        <v>144</v>
      </c>
      <c r="J18" s="15">
        <v>150</v>
      </c>
      <c r="M18" s="4"/>
      <c r="N18" s="15">
        <v>71</v>
      </c>
      <c r="O18" s="15">
        <v>73</v>
      </c>
      <c r="P18" s="15">
        <v>138</v>
      </c>
      <c r="Q18" s="15">
        <v>150</v>
      </c>
      <c r="R18" s="5"/>
      <c r="S18" s="5"/>
      <c r="T18" s="5"/>
      <c r="U18" s="5"/>
      <c r="V18" s="9"/>
    </row>
    <row r="19" spans="1:22" ht="12.75" customHeight="1">
      <c r="A19" s="15">
        <v>1</v>
      </c>
      <c r="B19" s="15">
        <v>242</v>
      </c>
      <c r="C19" s="15">
        <v>720</v>
      </c>
      <c r="D19" s="15">
        <v>729</v>
      </c>
      <c r="E19" s="3"/>
      <c r="G19" s="15">
        <v>-1</v>
      </c>
      <c r="H19" s="15">
        <v>244</v>
      </c>
      <c r="I19" s="15">
        <v>729</v>
      </c>
      <c r="J19" s="15">
        <v>738</v>
      </c>
      <c r="M19" s="4"/>
      <c r="N19" s="16">
        <v>242</v>
      </c>
      <c r="O19" s="16">
        <v>244</v>
      </c>
      <c r="P19" s="16">
        <v>720</v>
      </c>
      <c r="Q19" s="16">
        <v>738</v>
      </c>
      <c r="R19" s="15">
        <f>N19/2</f>
        <v>121</v>
      </c>
      <c r="S19" s="15">
        <f>O19/2</f>
        <v>122</v>
      </c>
      <c r="T19" s="15">
        <f>P19/2</f>
        <v>360</v>
      </c>
      <c r="U19" s="15">
        <f>Q19/2</f>
        <v>369</v>
      </c>
      <c r="V19" s="9"/>
    </row>
    <row r="20" spans="1:22" ht="12.75" customHeight="1">
      <c r="A20" s="15">
        <v>1</v>
      </c>
      <c r="B20" s="15">
        <v>575</v>
      </c>
      <c r="C20" s="15">
        <v>2292</v>
      </c>
      <c r="D20" s="15">
        <v>2304</v>
      </c>
      <c r="E20" s="3"/>
      <c r="G20" s="15">
        <v>-1</v>
      </c>
      <c r="H20" s="15">
        <v>577</v>
      </c>
      <c r="I20" s="15">
        <v>2304</v>
      </c>
      <c r="J20" s="15">
        <v>2316</v>
      </c>
      <c r="M20" s="4"/>
      <c r="N20" s="15">
        <v>575</v>
      </c>
      <c r="O20" s="15">
        <v>577</v>
      </c>
      <c r="P20" s="15">
        <v>2292</v>
      </c>
      <c r="Q20" s="15">
        <v>2316</v>
      </c>
      <c r="R20" s="5"/>
      <c r="S20" s="5"/>
      <c r="T20" s="5"/>
      <c r="U20" s="5"/>
      <c r="V20" s="9"/>
    </row>
    <row r="21" spans="1:22" ht="12.75" customHeight="1">
      <c r="A21" s="15">
        <v>1</v>
      </c>
      <c r="B21" s="15">
        <v>1124</v>
      </c>
      <c r="C21" s="15">
        <v>5610</v>
      </c>
      <c r="D21" s="15">
        <v>5625</v>
      </c>
      <c r="E21" s="3"/>
      <c r="G21" s="15">
        <v>-1</v>
      </c>
      <c r="H21" s="15">
        <v>1126</v>
      </c>
      <c r="I21" s="15">
        <v>5625</v>
      </c>
      <c r="J21" s="15">
        <v>5640</v>
      </c>
      <c r="M21" s="4"/>
      <c r="N21" s="16">
        <v>1124</v>
      </c>
      <c r="O21" s="16">
        <v>1126</v>
      </c>
      <c r="P21" s="16">
        <v>5610</v>
      </c>
      <c r="Q21" s="16">
        <v>5640</v>
      </c>
      <c r="R21" s="15">
        <f>N21/2</f>
        <v>562</v>
      </c>
      <c r="S21" s="15">
        <f>O21/2</f>
        <v>563</v>
      </c>
      <c r="T21" s="15">
        <f>P21/2</f>
        <v>2805</v>
      </c>
      <c r="U21" s="15">
        <f>Q21/2</f>
        <v>2820</v>
      </c>
      <c r="V21" s="9"/>
    </row>
    <row r="22" spans="1:22" ht="12.75" customHeight="1">
      <c r="A22" s="15">
        <v>1</v>
      </c>
      <c r="B22" s="15">
        <v>1943</v>
      </c>
      <c r="C22" s="15">
        <v>11646</v>
      </c>
      <c r="D22" s="15">
        <v>11664</v>
      </c>
      <c r="E22" s="3"/>
      <c r="G22" s="15">
        <v>-1</v>
      </c>
      <c r="H22" s="15">
        <v>1945</v>
      </c>
      <c r="I22" s="15">
        <v>11664</v>
      </c>
      <c r="J22" s="15">
        <v>11682</v>
      </c>
      <c r="M22" s="4"/>
      <c r="N22" s="15">
        <v>1943</v>
      </c>
      <c r="O22" s="15">
        <v>1945</v>
      </c>
      <c r="P22" s="15">
        <v>11646</v>
      </c>
      <c r="Q22" s="15">
        <v>11682</v>
      </c>
      <c r="R22" s="5"/>
      <c r="S22" s="5"/>
      <c r="T22" s="5"/>
      <c r="U22" s="5"/>
      <c r="V22" s="9"/>
    </row>
    <row r="23" spans="1:22" ht="12.75" customHeight="1">
      <c r="A23" s="15">
        <v>1</v>
      </c>
      <c r="B23" s="15">
        <v>3086</v>
      </c>
      <c r="C23" s="15">
        <v>21588</v>
      </c>
      <c r="D23" s="15">
        <v>21609</v>
      </c>
      <c r="E23" s="3"/>
      <c r="G23" s="15">
        <v>-1</v>
      </c>
      <c r="H23" s="15">
        <v>3088</v>
      </c>
      <c r="I23" s="15">
        <v>21609</v>
      </c>
      <c r="J23" s="15">
        <v>21630</v>
      </c>
      <c r="M23" s="4"/>
      <c r="N23" s="16">
        <v>3086</v>
      </c>
      <c r="O23" s="16">
        <v>3088</v>
      </c>
      <c r="P23" s="16">
        <v>21588</v>
      </c>
      <c r="Q23" s="16">
        <v>21630</v>
      </c>
      <c r="R23" s="15">
        <f>N23/2</f>
        <v>1543</v>
      </c>
      <c r="S23" s="15">
        <f>O23/2</f>
        <v>1544</v>
      </c>
      <c r="T23" s="15">
        <f>P23/2</f>
        <v>10794</v>
      </c>
      <c r="U23" s="15">
        <f>Q23/2</f>
        <v>10815</v>
      </c>
      <c r="V23" s="9"/>
    </row>
    <row r="24" spans="1:22" ht="12.75" customHeight="1">
      <c r="A24" s="15">
        <v>1</v>
      </c>
      <c r="B24" s="15">
        <v>4607</v>
      </c>
      <c r="C24" s="15">
        <v>36840</v>
      </c>
      <c r="D24" s="15">
        <v>36864</v>
      </c>
      <c r="E24" s="3"/>
      <c r="G24" s="15">
        <v>-1</v>
      </c>
      <c r="H24" s="15">
        <v>4609</v>
      </c>
      <c r="I24" s="15">
        <v>36864</v>
      </c>
      <c r="J24" s="15">
        <v>36888</v>
      </c>
      <c r="M24" s="4"/>
      <c r="N24" s="15">
        <v>4607</v>
      </c>
      <c r="O24" s="15">
        <v>4609</v>
      </c>
      <c r="P24" s="15">
        <v>36840</v>
      </c>
      <c r="Q24" s="15">
        <v>36888</v>
      </c>
      <c r="R24" s="5"/>
      <c r="S24" s="5"/>
      <c r="T24" s="5"/>
      <c r="U24" s="5"/>
      <c r="V24" s="9"/>
    </row>
    <row r="25" spans="1:22" ht="12.75" customHeight="1">
      <c r="A25" s="15">
        <v>1</v>
      </c>
      <c r="B25" s="15">
        <v>6560</v>
      </c>
      <c r="C25" s="15">
        <v>59022</v>
      </c>
      <c r="D25" s="15">
        <v>59049</v>
      </c>
      <c r="E25" s="3"/>
      <c r="G25" s="15">
        <v>-1</v>
      </c>
      <c r="H25" s="15">
        <v>6562</v>
      </c>
      <c r="I25" s="15">
        <v>59049</v>
      </c>
      <c r="J25" s="15">
        <v>59076</v>
      </c>
      <c r="M25" s="4"/>
      <c r="N25" s="16">
        <v>6560</v>
      </c>
      <c r="O25" s="16">
        <v>6562</v>
      </c>
      <c r="P25" s="16">
        <v>59022</v>
      </c>
      <c r="Q25" s="16">
        <v>59076</v>
      </c>
      <c r="R25" s="15">
        <f>N25/2</f>
        <v>3280</v>
      </c>
      <c r="S25" s="15">
        <f>O25/2</f>
        <v>3281</v>
      </c>
      <c r="T25" s="15">
        <f>P25/2</f>
        <v>29511</v>
      </c>
      <c r="U25" s="15">
        <f>Q25/2</f>
        <v>29538</v>
      </c>
      <c r="V25" s="9"/>
    </row>
    <row r="26" spans="1:22" ht="12.75" customHeight="1">
      <c r="A26" s="15">
        <v>1</v>
      </c>
      <c r="B26" s="15">
        <v>8999</v>
      </c>
      <c r="C26" s="15">
        <v>89970</v>
      </c>
      <c r="D26" s="15">
        <v>90000</v>
      </c>
      <c r="E26" s="3"/>
      <c r="G26" s="15">
        <v>-1</v>
      </c>
      <c r="H26" s="15">
        <v>9001</v>
      </c>
      <c r="I26" s="15">
        <v>90000</v>
      </c>
      <c r="J26" s="15">
        <v>90030</v>
      </c>
      <c r="M26" s="4"/>
      <c r="N26" s="15">
        <v>8999</v>
      </c>
      <c r="O26" s="15">
        <v>9001</v>
      </c>
      <c r="P26" s="15">
        <v>89970</v>
      </c>
      <c r="Q26" s="15">
        <v>90030</v>
      </c>
      <c r="R26" s="5"/>
      <c r="S26" s="5"/>
      <c r="T26" s="5"/>
      <c r="U26" s="5"/>
      <c r="V26" s="9"/>
    </row>
    <row r="27" spans="13:22" ht="12.75" customHeight="1">
      <c r="M27" s="10"/>
      <c r="N27" s="11"/>
      <c r="O27" s="11"/>
      <c r="P27" s="11"/>
      <c r="Q27" s="11"/>
      <c r="R27" s="11"/>
      <c r="S27" s="11"/>
      <c r="T27" s="11"/>
      <c r="U27" s="11"/>
      <c r="V27" s="12"/>
    </row>
    <row r="28" spans="1:13" ht="12.75" customHeight="1">
      <c r="A28" s="1" t="s">
        <v>28</v>
      </c>
      <c r="M28" s="1" t="s">
        <v>44</v>
      </c>
    </row>
    <row r="31" spans="1:14" ht="12.75" customHeight="1">
      <c r="A31" s="13" t="s">
        <v>35</v>
      </c>
      <c r="B31" s="14"/>
      <c r="C31" s="14"/>
      <c r="D31" s="14"/>
      <c r="E31" s="14"/>
      <c r="F31" s="14"/>
      <c r="G31" s="14"/>
      <c r="H31" s="14"/>
      <c r="I31" s="14"/>
      <c r="J31" s="14"/>
      <c r="M31" s="2"/>
      <c r="N31" s="2"/>
    </row>
    <row r="32" spans="1:3" ht="12.75" customHeight="1">
      <c r="A32" s="13"/>
      <c r="B32" s="14"/>
      <c r="C32" s="14"/>
    </row>
    <row r="33" spans="1:21" ht="12.75" customHeight="1">
      <c r="A33" s="14"/>
      <c r="B33" s="14"/>
      <c r="C33" s="14"/>
      <c r="D33" s="14" t="s">
        <v>22</v>
      </c>
      <c r="E33" s="14" t="s">
        <v>26</v>
      </c>
      <c r="F33" s="14"/>
      <c r="G33" s="14" t="s">
        <v>23</v>
      </c>
      <c r="H33" s="14" t="s">
        <v>24</v>
      </c>
      <c r="I33" s="14" t="s">
        <v>25</v>
      </c>
      <c r="J33" s="14" t="s">
        <v>27</v>
      </c>
      <c r="O33" s="14" t="s">
        <v>22</v>
      </c>
      <c r="P33" s="14" t="s">
        <v>26</v>
      </c>
      <c r="Q33" s="14"/>
      <c r="R33" s="14" t="s">
        <v>23</v>
      </c>
      <c r="S33" s="14" t="s">
        <v>24</v>
      </c>
      <c r="T33" s="14" t="s">
        <v>25</v>
      </c>
      <c r="U33" s="14" t="s">
        <v>27</v>
      </c>
    </row>
    <row r="34" spans="1:21" ht="12.75" customHeight="1">
      <c r="A34" s="14" t="s">
        <v>29</v>
      </c>
      <c r="B34" s="14"/>
      <c r="C34" s="14"/>
      <c r="D34" s="14">
        <v>0</v>
      </c>
      <c r="E34" s="14">
        <v>1</v>
      </c>
      <c r="F34" s="14"/>
      <c r="G34" s="14">
        <f>9*D34^4</f>
        <v>0</v>
      </c>
      <c r="H34" s="14">
        <f>-9*D34^4+3*D34*E34^3</f>
        <v>0</v>
      </c>
      <c r="I34" s="14">
        <f>-9*D34^3*E34+E34^4</f>
        <v>1</v>
      </c>
      <c r="J34" s="14">
        <f>E34^4</f>
        <v>1</v>
      </c>
      <c r="O34" s="14">
        <v>0</v>
      </c>
      <c r="P34" s="14">
        <v>2</v>
      </c>
      <c r="Q34" s="14"/>
      <c r="R34" s="14">
        <f>9*O34^4</f>
        <v>0</v>
      </c>
      <c r="S34" s="14">
        <f>-9*O34^4+3*O34*P34^3</f>
        <v>0</v>
      </c>
      <c r="T34" s="14">
        <f>-9*O34^3*P34+P34^4</f>
        <v>16</v>
      </c>
      <c r="U34" s="14">
        <f>P34^4</f>
        <v>16</v>
      </c>
    </row>
    <row r="35" spans="1:21" ht="12.75" customHeight="1">
      <c r="A35" s="14" t="s">
        <v>36</v>
      </c>
      <c r="B35" s="14"/>
      <c r="C35" s="14"/>
      <c r="D35" s="14">
        <v>1</v>
      </c>
      <c r="E35" s="14">
        <v>1</v>
      </c>
      <c r="F35" s="14"/>
      <c r="G35" s="14">
        <f>9*D35^4</f>
        <v>9</v>
      </c>
      <c r="H35" s="14">
        <f>-9*D35^4+3*D35*E35^3</f>
        <v>-6</v>
      </c>
      <c r="I35" s="14">
        <f>-9*D35^3*E35+E35^4</f>
        <v>-8</v>
      </c>
      <c r="J35" s="14">
        <f>E35^4</f>
        <v>1</v>
      </c>
      <c r="O35" s="14">
        <v>1</v>
      </c>
      <c r="P35" s="14">
        <v>2</v>
      </c>
      <c r="Q35" s="14"/>
      <c r="R35" s="14">
        <f>9*O35^4</f>
        <v>9</v>
      </c>
      <c r="S35" s="14">
        <f>-9*O35^4+3*O35*P35^3</f>
        <v>15</v>
      </c>
      <c r="T35" s="14">
        <f>-9*O35^3*P35+P35^4</f>
        <v>-2</v>
      </c>
      <c r="U35" s="14">
        <f>P35^4</f>
        <v>16</v>
      </c>
    </row>
    <row r="36" spans="1:21" ht="12.75" customHeight="1">
      <c r="A36" s="14" t="s">
        <v>37</v>
      </c>
      <c r="B36" s="14"/>
      <c r="C36" s="14"/>
      <c r="D36" s="14">
        <v>2</v>
      </c>
      <c r="E36" s="14">
        <v>1</v>
      </c>
      <c r="F36" s="14"/>
      <c r="G36" s="14">
        <f>9*D36^4</f>
        <v>144</v>
      </c>
      <c r="H36" s="14">
        <f>-9*D36^4+3*D36*E36^3</f>
        <v>-138</v>
      </c>
      <c r="I36" s="14">
        <f>-9*D36^3*E36+E36^4</f>
        <v>-71</v>
      </c>
      <c r="J36" s="14">
        <f>E36^4</f>
        <v>1</v>
      </c>
      <c r="O36" s="14">
        <v>2</v>
      </c>
      <c r="P36" s="14">
        <v>2</v>
      </c>
      <c r="Q36" s="14"/>
      <c r="R36" s="14">
        <f>9*O36^4</f>
        <v>144</v>
      </c>
      <c r="S36" s="14">
        <f>-9*O36^4+3*O36*P36^3</f>
        <v>-96</v>
      </c>
      <c r="T36" s="14">
        <f>-9*O36^3*P36+P36^4</f>
        <v>-128</v>
      </c>
      <c r="U36" s="14">
        <f>P36^4</f>
        <v>16</v>
      </c>
    </row>
    <row r="37" spans="1:21" ht="12.75" customHeight="1">
      <c r="A37" s="14" t="s">
        <v>38</v>
      </c>
      <c r="B37" s="14"/>
      <c r="C37" s="14"/>
      <c r="D37" s="14">
        <v>3</v>
      </c>
      <c r="E37" s="14">
        <v>1</v>
      </c>
      <c r="F37" s="14"/>
      <c r="G37" s="14">
        <f>9*D37^4</f>
        <v>729</v>
      </c>
      <c r="H37" s="14">
        <f>-9*D37^4+3*D37*E37^3</f>
        <v>-720</v>
      </c>
      <c r="I37" s="14">
        <f>-9*D37^3*E37+E37^4</f>
        <v>-242</v>
      </c>
      <c r="J37" s="14">
        <f>E37^4</f>
        <v>1</v>
      </c>
      <c r="O37" s="14">
        <v>3</v>
      </c>
      <c r="P37" s="14">
        <v>2</v>
      </c>
      <c r="Q37" s="14"/>
      <c r="R37" s="14">
        <f>9*O37^4</f>
        <v>729</v>
      </c>
      <c r="S37" s="14">
        <f>-9*O37^4+3*O37*P37^3</f>
        <v>-657</v>
      </c>
      <c r="T37" s="14">
        <f>-9*O37^3*P37+P37^4</f>
        <v>-470</v>
      </c>
      <c r="U37" s="14">
        <f>P37^4</f>
        <v>16</v>
      </c>
    </row>
    <row r="38" spans="1:21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O38" s="14"/>
      <c r="P38" s="14"/>
      <c r="Q38" s="14"/>
      <c r="R38" s="14"/>
      <c r="S38" s="14"/>
      <c r="T38" s="14"/>
      <c r="U38" s="14"/>
    </row>
    <row r="39" spans="2:21" ht="12.75" customHeight="1">
      <c r="B39" s="14"/>
      <c r="C39" s="14"/>
      <c r="D39" s="14" t="s">
        <v>22</v>
      </c>
      <c r="E39" s="14" t="s">
        <v>26</v>
      </c>
      <c r="F39" s="14"/>
      <c r="G39" s="14" t="s">
        <v>23</v>
      </c>
      <c r="H39" s="14" t="s">
        <v>24</v>
      </c>
      <c r="I39" s="14" t="s">
        <v>25</v>
      </c>
      <c r="J39" s="14" t="s">
        <v>27</v>
      </c>
      <c r="O39" s="14" t="s">
        <v>22</v>
      </c>
      <c r="P39" s="14" t="s">
        <v>26</v>
      </c>
      <c r="Q39" s="14"/>
      <c r="R39" s="14" t="s">
        <v>23</v>
      </c>
      <c r="S39" s="14" t="s">
        <v>24</v>
      </c>
      <c r="T39" s="14" t="s">
        <v>25</v>
      </c>
      <c r="U39" s="14" t="s">
        <v>27</v>
      </c>
    </row>
    <row r="40" spans="1:21" ht="12.75" customHeight="1">
      <c r="A40" s="14" t="s">
        <v>32</v>
      </c>
      <c r="B40" s="14"/>
      <c r="C40" s="14"/>
      <c r="D40" s="14">
        <v>0</v>
      </c>
      <c r="E40" s="14">
        <v>1</v>
      </c>
      <c r="F40" s="14"/>
      <c r="G40" s="14">
        <f>9*D40^4</f>
        <v>0</v>
      </c>
      <c r="H40" s="14">
        <f>-9*D40^4-3*D40*E40^3</f>
        <v>0</v>
      </c>
      <c r="I40" s="14">
        <f>9*D40^3*E40+E40^4</f>
        <v>1</v>
      </c>
      <c r="J40" s="14">
        <f>E40^4</f>
        <v>1</v>
      </c>
      <c r="O40" s="14">
        <v>0</v>
      </c>
      <c r="P40" s="14">
        <v>2</v>
      </c>
      <c r="Q40" s="14"/>
      <c r="R40" s="14">
        <f>9*O40^4</f>
        <v>0</v>
      </c>
      <c r="S40" s="14">
        <f>-9*O40^4-3*O40*P40^3</f>
        <v>0</v>
      </c>
      <c r="T40" s="14">
        <f>9*O40^3*P40+P40^4</f>
        <v>16</v>
      </c>
      <c r="U40" s="14">
        <f>P40^4</f>
        <v>16</v>
      </c>
    </row>
    <row r="41" spans="1:21" ht="12.75" customHeight="1">
      <c r="A41" s="14" t="s">
        <v>39</v>
      </c>
      <c r="B41" s="14"/>
      <c r="C41" s="14"/>
      <c r="D41" s="14">
        <v>1</v>
      </c>
      <c r="E41" s="14">
        <v>1</v>
      </c>
      <c r="F41" s="14"/>
      <c r="G41" s="14">
        <f>9*D41^4</f>
        <v>9</v>
      </c>
      <c r="H41" s="14">
        <f>-9*D41^4-3*D41*E41^3</f>
        <v>-12</v>
      </c>
      <c r="I41" s="14">
        <f>9*D41^3*E41+E41^4</f>
        <v>10</v>
      </c>
      <c r="J41" s="14">
        <f>E41^4</f>
        <v>1</v>
      </c>
      <c r="O41" s="14">
        <v>1</v>
      </c>
      <c r="P41" s="14">
        <v>2</v>
      </c>
      <c r="Q41" s="14"/>
      <c r="R41" s="14">
        <f>9*O41^4</f>
        <v>9</v>
      </c>
      <c r="S41" s="14">
        <f>-9*O41^4-3*O41*P41^3</f>
        <v>-33</v>
      </c>
      <c r="T41" s="14">
        <f>9*O41^3*P41+P41^4</f>
        <v>34</v>
      </c>
      <c r="U41" s="14">
        <f>P41^4</f>
        <v>16</v>
      </c>
    </row>
    <row r="42" spans="1:21" ht="12.75" customHeight="1">
      <c r="A42" s="14" t="s">
        <v>40</v>
      </c>
      <c r="B42" s="14"/>
      <c r="C42" s="14"/>
      <c r="D42" s="14">
        <v>2</v>
      </c>
      <c r="E42" s="14">
        <v>1</v>
      </c>
      <c r="F42" s="14"/>
      <c r="G42" s="14">
        <f>9*D42^4</f>
        <v>144</v>
      </c>
      <c r="H42" s="14">
        <f>-9*D42^4-3*D42*E42^3</f>
        <v>-150</v>
      </c>
      <c r="I42" s="14">
        <f>9*D42^3*E42+E42^4</f>
        <v>73</v>
      </c>
      <c r="J42" s="14">
        <f>E42^4</f>
        <v>1</v>
      </c>
      <c r="O42" s="14">
        <v>2</v>
      </c>
      <c r="P42" s="14">
        <v>2</v>
      </c>
      <c r="Q42" s="14"/>
      <c r="R42" s="14">
        <f>9*O42^4</f>
        <v>144</v>
      </c>
      <c r="S42" s="14">
        <f>-9*O42^4-3*O42*P42^3</f>
        <v>-192</v>
      </c>
      <c r="T42" s="14">
        <f>9*O42^3*P42+P42^4</f>
        <v>160</v>
      </c>
      <c r="U42" s="14">
        <f>P42^4</f>
        <v>16</v>
      </c>
    </row>
    <row r="43" spans="1:21" ht="12.75" customHeight="1">
      <c r="A43" s="14" t="s">
        <v>41</v>
      </c>
      <c r="D43" s="14">
        <v>3</v>
      </c>
      <c r="E43" s="14">
        <v>1</v>
      </c>
      <c r="F43" s="14"/>
      <c r="G43" s="14">
        <f>9*D43^4</f>
        <v>729</v>
      </c>
      <c r="H43" s="14">
        <f>-9*D43^4-3*D43*E43^3</f>
        <v>-738</v>
      </c>
      <c r="I43" s="14">
        <f>9*D43^3*E43+E43^4</f>
        <v>244</v>
      </c>
      <c r="J43" s="14">
        <f>E43^4</f>
        <v>1</v>
      </c>
      <c r="O43" s="14">
        <v>3</v>
      </c>
      <c r="P43" s="14">
        <v>2</v>
      </c>
      <c r="Q43" s="14"/>
      <c r="R43" s="14">
        <f>9*O43^4</f>
        <v>729</v>
      </c>
      <c r="S43" s="14">
        <f>-9*O43^4-3*O43*P43^3</f>
        <v>-801</v>
      </c>
      <c r="T43" s="14">
        <f>9*O43^3*P43+P43^4</f>
        <v>502</v>
      </c>
      <c r="U43" s="14">
        <f>P43^4</f>
        <v>16</v>
      </c>
    </row>
    <row r="45" ht="12.75" customHeight="1">
      <c r="A45" s="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4"/>
  <sheetViews>
    <sheetView tabSelected="1" zoomScalePageLayoutView="0" workbookViewId="0" topLeftCell="A1">
      <selection activeCell="A1" sqref="A1"/>
    </sheetView>
  </sheetViews>
  <sheetFormatPr defaultColWidth="6.7109375" defaultRowHeight="12" customHeight="1"/>
  <cols>
    <col min="1" max="24" width="6.7109375" style="47" customWidth="1"/>
    <col min="25" max="16384" width="6.7109375" style="49" customWidth="1"/>
  </cols>
  <sheetData>
    <row r="1" spans="1:24" ht="12" customHeight="1">
      <c r="A1" s="46">
        <v>0</v>
      </c>
      <c r="B1" s="46">
        <v>0</v>
      </c>
      <c r="C1" s="46">
        <v>0</v>
      </c>
      <c r="D1" s="46">
        <v>0</v>
      </c>
      <c r="G1" s="46"/>
      <c r="H1" s="46"/>
      <c r="I1" s="46">
        <v>0</v>
      </c>
      <c r="J1" s="46">
        <v>0</v>
      </c>
      <c r="K1" s="46">
        <v>0</v>
      </c>
      <c r="L1" s="46">
        <v>0</v>
      </c>
      <c r="M1" s="46"/>
      <c r="N1" s="46"/>
      <c r="O1" s="46"/>
      <c r="Q1" s="48">
        <v>0</v>
      </c>
      <c r="R1" s="48">
        <v>0</v>
      </c>
      <c r="S1" s="48">
        <v>0</v>
      </c>
      <c r="T1" s="48">
        <v>0</v>
      </c>
      <c r="U1" s="48">
        <f>Q1/2</f>
        <v>0</v>
      </c>
      <c r="V1" s="48">
        <f>R1/2</f>
        <v>0</v>
      </c>
      <c r="W1" s="48">
        <f>S1/2</f>
        <v>0</v>
      </c>
      <c r="X1" s="48">
        <f>T1/2</f>
        <v>0</v>
      </c>
    </row>
    <row r="2" spans="1:20" ht="12" customHeight="1">
      <c r="A2" s="46">
        <v>0</v>
      </c>
      <c r="B2" s="46">
        <v>0</v>
      </c>
      <c r="C2" s="46">
        <v>9</v>
      </c>
      <c r="D2" s="46">
        <v>9</v>
      </c>
      <c r="G2" s="46"/>
      <c r="H2" s="46"/>
      <c r="I2" s="46">
        <v>0</v>
      </c>
      <c r="J2" s="46">
        <v>0</v>
      </c>
      <c r="K2" s="46">
        <v>9</v>
      </c>
      <c r="L2" s="46">
        <v>9</v>
      </c>
      <c r="M2" s="46"/>
      <c r="N2" s="46"/>
      <c r="O2" s="46"/>
      <c r="P2" s="50"/>
      <c r="Q2" s="48">
        <v>0</v>
      </c>
      <c r="R2" s="48">
        <v>0</v>
      </c>
      <c r="S2" s="48">
        <v>9</v>
      </c>
      <c r="T2" s="48">
        <v>9</v>
      </c>
    </row>
    <row r="3" spans="1:24" ht="12" customHeight="1">
      <c r="A3" s="46">
        <v>0</v>
      </c>
      <c r="B3" s="46">
        <v>0</v>
      </c>
      <c r="C3" s="46">
        <v>144</v>
      </c>
      <c r="D3" s="46">
        <v>144</v>
      </c>
      <c r="G3" s="46"/>
      <c r="H3" s="46"/>
      <c r="I3" s="46">
        <v>0</v>
      </c>
      <c r="J3" s="46">
        <v>0</v>
      </c>
      <c r="K3" s="46">
        <v>144</v>
      </c>
      <c r="L3" s="46">
        <v>144</v>
      </c>
      <c r="M3" s="46"/>
      <c r="N3" s="46"/>
      <c r="O3" s="46"/>
      <c r="P3" s="50"/>
      <c r="Q3" s="48">
        <v>0</v>
      </c>
      <c r="R3" s="48">
        <v>0</v>
      </c>
      <c r="S3" s="48">
        <v>144</v>
      </c>
      <c r="T3" s="48">
        <v>144</v>
      </c>
      <c r="U3" s="48">
        <f>Q3/2</f>
        <v>0</v>
      </c>
      <c r="V3" s="48">
        <f>R3/2</f>
        <v>0</v>
      </c>
      <c r="W3" s="48">
        <f>S3/2</f>
        <v>72</v>
      </c>
      <c r="X3" s="48">
        <f>T3/2</f>
        <v>72</v>
      </c>
    </row>
    <row r="4" spans="1:20" ht="12" customHeight="1">
      <c r="A4" s="46">
        <v>0</v>
      </c>
      <c r="B4" s="46">
        <v>0</v>
      </c>
      <c r="C4" s="46">
        <v>729</v>
      </c>
      <c r="D4" s="46">
        <v>729</v>
      </c>
      <c r="G4" s="46"/>
      <c r="H4" s="46"/>
      <c r="I4" s="46">
        <v>0</v>
      </c>
      <c r="J4" s="46">
        <v>0</v>
      </c>
      <c r="K4" s="46">
        <v>729</v>
      </c>
      <c r="L4" s="46">
        <v>729</v>
      </c>
      <c r="M4" s="46"/>
      <c r="N4" s="46"/>
      <c r="O4" s="46"/>
      <c r="P4" s="50"/>
      <c r="Q4" s="48">
        <v>0</v>
      </c>
      <c r="R4" s="48">
        <v>0</v>
      </c>
      <c r="S4" s="48">
        <v>729</v>
      </c>
      <c r="T4" s="48">
        <v>729</v>
      </c>
    </row>
    <row r="5" spans="1:24" ht="12" customHeight="1">
      <c r="A5" s="46">
        <v>0</v>
      </c>
      <c r="B5" s="46">
        <v>0</v>
      </c>
      <c r="C5" s="46">
        <v>2304</v>
      </c>
      <c r="D5" s="46">
        <v>2304</v>
      </c>
      <c r="G5" s="46"/>
      <c r="H5" s="46"/>
      <c r="I5" s="46">
        <v>0</v>
      </c>
      <c r="J5" s="46">
        <v>0</v>
      </c>
      <c r="K5" s="46">
        <v>2304</v>
      </c>
      <c r="L5" s="46">
        <v>2304</v>
      </c>
      <c r="M5" s="46"/>
      <c r="N5" s="46"/>
      <c r="O5" s="46"/>
      <c r="P5" s="50"/>
      <c r="Q5" s="48">
        <v>0</v>
      </c>
      <c r="R5" s="48">
        <v>0</v>
      </c>
      <c r="S5" s="48">
        <v>2304</v>
      </c>
      <c r="T5" s="48">
        <v>2304</v>
      </c>
      <c r="U5" s="48">
        <f>Q5/2</f>
        <v>0</v>
      </c>
      <c r="V5" s="48">
        <f>R5/2</f>
        <v>0</v>
      </c>
      <c r="W5" s="48">
        <f>S5/2</f>
        <v>1152</v>
      </c>
      <c r="X5" s="48">
        <f>T5/2</f>
        <v>1152</v>
      </c>
    </row>
    <row r="6" spans="1:20" ht="12" customHeight="1">
      <c r="A6" s="46">
        <v>0</v>
      </c>
      <c r="B6" s="46">
        <v>0</v>
      </c>
      <c r="C6" s="46">
        <v>5625</v>
      </c>
      <c r="D6" s="46">
        <v>5625</v>
      </c>
      <c r="G6" s="46"/>
      <c r="H6" s="46"/>
      <c r="I6" s="46">
        <v>0</v>
      </c>
      <c r="J6" s="46">
        <v>0</v>
      </c>
      <c r="K6" s="46">
        <v>5625</v>
      </c>
      <c r="L6" s="46">
        <v>5625</v>
      </c>
      <c r="M6" s="46"/>
      <c r="N6" s="46"/>
      <c r="O6" s="46"/>
      <c r="P6" s="50"/>
      <c r="Q6" s="48">
        <v>0</v>
      </c>
      <c r="R6" s="48">
        <v>0</v>
      </c>
      <c r="S6" s="48">
        <v>5625</v>
      </c>
      <c r="T6" s="48">
        <v>5625</v>
      </c>
    </row>
    <row r="7" spans="1:24" ht="12" customHeight="1">
      <c r="A7" s="46">
        <v>0</v>
      </c>
      <c r="B7" s="46">
        <v>0</v>
      </c>
      <c r="C7" s="46">
        <v>11664</v>
      </c>
      <c r="D7" s="46">
        <v>11664</v>
      </c>
      <c r="G7" s="46"/>
      <c r="H7" s="46"/>
      <c r="I7" s="46">
        <v>0</v>
      </c>
      <c r="J7" s="46">
        <v>0</v>
      </c>
      <c r="K7" s="46">
        <v>11664</v>
      </c>
      <c r="L7" s="46">
        <v>11664</v>
      </c>
      <c r="M7" s="46"/>
      <c r="N7" s="46"/>
      <c r="O7" s="46"/>
      <c r="P7" s="50"/>
      <c r="Q7" s="48">
        <v>0</v>
      </c>
      <c r="R7" s="48">
        <v>0</v>
      </c>
      <c r="S7" s="48">
        <v>11664</v>
      </c>
      <c r="T7" s="48">
        <v>11664</v>
      </c>
      <c r="U7" s="48">
        <f>Q7/2</f>
        <v>0</v>
      </c>
      <c r="V7" s="48">
        <f>R7/2</f>
        <v>0</v>
      </c>
      <c r="W7" s="48">
        <f>S7/2</f>
        <v>5832</v>
      </c>
      <c r="X7" s="48">
        <f>T7/2</f>
        <v>5832</v>
      </c>
    </row>
    <row r="8" spans="1:20" ht="12" customHeight="1">
      <c r="A8" s="46">
        <v>0</v>
      </c>
      <c r="B8" s="46">
        <v>0</v>
      </c>
      <c r="C8" s="46">
        <v>21609</v>
      </c>
      <c r="D8" s="46">
        <v>21609</v>
      </c>
      <c r="G8" s="46"/>
      <c r="H8" s="46"/>
      <c r="I8" s="46">
        <v>0</v>
      </c>
      <c r="J8" s="46">
        <v>0</v>
      </c>
      <c r="K8" s="46">
        <v>21609</v>
      </c>
      <c r="L8" s="46">
        <v>21609</v>
      </c>
      <c r="M8" s="46"/>
      <c r="N8" s="46"/>
      <c r="O8" s="46"/>
      <c r="Q8" s="48">
        <v>0</v>
      </c>
      <c r="R8" s="48">
        <v>0</v>
      </c>
      <c r="S8" s="48">
        <v>21609</v>
      </c>
      <c r="T8" s="48">
        <v>21609</v>
      </c>
    </row>
    <row r="9" spans="1:24" ht="12" customHeight="1">
      <c r="A9" s="46">
        <v>0</v>
      </c>
      <c r="B9" s="46">
        <v>0</v>
      </c>
      <c r="C9" s="46">
        <v>36864</v>
      </c>
      <c r="D9" s="46">
        <v>36864</v>
      </c>
      <c r="G9" s="46"/>
      <c r="H9" s="46"/>
      <c r="I9" s="46">
        <v>0</v>
      </c>
      <c r="J9" s="46">
        <v>0</v>
      </c>
      <c r="K9" s="46">
        <v>36864</v>
      </c>
      <c r="L9" s="46">
        <v>36864</v>
      </c>
      <c r="M9" s="46"/>
      <c r="N9" s="46"/>
      <c r="O9" s="46"/>
      <c r="Q9" s="48">
        <v>0</v>
      </c>
      <c r="R9" s="48">
        <v>0</v>
      </c>
      <c r="S9" s="48">
        <v>36864</v>
      </c>
      <c r="T9" s="48">
        <v>36864</v>
      </c>
      <c r="U9" s="48">
        <f>Q9/2</f>
        <v>0</v>
      </c>
      <c r="V9" s="48">
        <f>R9/2</f>
        <v>0</v>
      </c>
      <c r="W9" s="48">
        <f>S9/2</f>
        <v>18432</v>
      </c>
      <c r="X9" s="48">
        <f>T9/2</f>
        <v>18432</v>
      </c>
    </row>
    <row r="10" spans="1:20" ht="12" customHeight="1">
      <c r="A10" s="46">
        <v>0</v>
      </c>
      <c r="B10" s="46">
        <v>0</v>
      </c>
      <c r="C10" s="46">
        <v>59049</v>
      </c>
      <c r="D10" s="46">
        <v>59049</v>
      </c>
      <c r="G10" s="46"/>
      <c r="H10" s="46"/>
      <c r="I10" s="46">
        <v>0</v>
      </c>
      <c r="J10" s="46">
        <v>0</v>
      </c>
      <c r="K10" s="46">
        <v>59049</v>
      </c>
      <c r="L10" s="46">
        <v>59049</v>
      </c>
      <c r="M10" s="46"/>
      <c r="N10" s="46"/>
      <c r="O10" s="46"/>
      <c r="Q10" s="48">
        <v>0</v>
      </c>
      <c r="R10" s="48">
        <v>0</v>
      </c>
      <c r="S10" s="48">
        <v>59049</v>
      </c>
      <c r="T10" s="48">
        <v>59049</v>
      </c>
    </row>
    <row r="11" spans="1:24" ht="12" customHeight="1">
      <c r="A11" s="46">
        <v>0</v>
      </c>
      <c r="B11" s="46">
        <v>0</v>
      </c>
      <c r="C11" s="46">
        <v>90000</v>
      </c>
      <c r="D11" s="46">
        <v>90000</v>
      </c>
      <c r="G11" s="46"/>
      <c r="H11" s="46"/>
      <c r="I11" s="46">
        <v>0</v>
      </c>
      <c r="J11" s="46">
        <v>0</v>
      </c>
      <c r="K11" s="46">
        <v>90000</v>
      </c>
      <c r="L11" s="46">
        <v>90000</v>
      </c>
      <c r="M11" s="46"/>
      <c r="N11" s="46"/>
      <c r="O11" s="46"/>
      <c r="Q11" s="48">
        <v>0</v>
      </c>
      <c r="R11" s="48">
        <v>0</v>
      </c>
      <c r="S11" s="48">
        <v>90000</v>
      </c>
      <c r="T11" s="48">
        <v>90000</v>
      </c>
      <c r="U11" s="48">
        <f>Q11/2</f>
        <v>0</v>
      </c>
      <c r="V11" s="48">
        <f>R11/2</f>
        <v>0</v>
      </c>
      <c r="W11" s="48">
        <f>S11/2</f>
        <v>45000</v>
      </c>
      <c r="X11" s="48">
        <f>T11/2</f>
        <v>45000</v>
      </c>
    </row>
    <row r="13" spans="1:20" ht="12" customHeight="1">
      <c r="A13" s="46">
        <v>1</v>
      </c>
      <c r="B13" s="46">
        <v>-1</v>
      </c>
      <c r="C13" s="46">
        <v>0</v>
      </c>
      <c r="D13" s="46">
        <v>0</v>
      </c>
      <c r="G13" s="46"/>
      <c r="H13" s="46"/>
      <c r="I13" s="46">
        <v>-1</v>
      </c>
      <c r="J13" s="46">
        <v>1</v>
      </c>
      <c r="K13" s="46">
        <v>0</v>
      </c>
      <c r="L13" s="46">
        <v>0</v>
      </c>
      <c r="M13" s="46"/>
      <c r="N13" s="46"/>
      <c r="O13" s="46"/>
      <c r="Q13" s="48">
        <v>-1</v>
      </c>
      <c r="R13" s="48">
        <v>1</v>
      </c>
      <c r="S13" s="48">
        <v>0</v>
      </c>
      <c r="T13" s="48">
        <v>0</v>
      </c>
    </row>
    <row r="14" spans="1:24" ht="12" customHeight="1">
      <c r="A14" s="46">
        <v>1</v>
      </c>
      <c r="B14" s="46">
        <v>8</v>
      </c>
      <c r="C14" s="46">
        <v>6</v>
      </c>
      <c r="D14" s="46">
        <v>9</v>
      </c>
      <c r="G14" s="46"/>
      <c r="H14" s="46"/>
      <c r="I14" s="46">
        <v>-1</v>
      </c>
      <c r="J14" s="46">
        <v>10</v>
      </c>
      <c r="K14" s="46">
        <v>9</v>
      </c>
      <c r="L14" s="46">
        <v>12</v>
      </c>
      <c r="M14" s="46"/>
      <c r="N14" s="46"/>
      <c r="O14" s="46"/>
      <c r="Q14" s="48">
        <v>8</v>
      </c>
      <c r="R14" s="48">
        <v>10</v>
      </c>
      <c r="S14" s="48">
        <v>6</v>
      </c>
      <c r="T14" s="48">
        <v>12</v>
      </c>
      <c r="U14" s="48">
        <f>Q14/2</f>
        <v>4</v>
      </c>
      <c r="V14" s="48">
        <f>R14/2</f>
        <v>5</v>
      </c>
      <c r="W14" s="48">
        <f>S14/2</f>
        <v>3</v>
      </c>
      <c r="X14" s="48">
        <f>T14/2</f>
        <v>6</v>
      </c>
    </row>
    <row r="15" spans="1:20" ht="12" customHeight="1">
      <c r="A15" s="46">
        <v>1</v>
      </c>
      <c r="B15" s="46">
        <v>71</v>
      </c>
      <c r="C15" s="46">
        <v>138</v>
      </c>
      <c r="D15" s="46">
        <v>144</v>
      </c>
      <c r="G15" s="46"/>
      <c r="H15" s="46"/>
      <c r="I15" s="46">
        <v>-1</v>
      </c>
      <c r="J15" s="46">
        <v>73</v>
      </c>
      <c r="K15" s="46">
        <v>144</v>
      </c>
      <c r="L15" s="46">
        <v>150</v>
      </c>
      <c r="M15" s="46"/>
      <c r="N15" s="46"/>
      <c r="O15" s="46"/>
      <c r="Q15" s="48">
        <v>71</v>
      </c>
      <c r="R15" s="48">
        <v>73</v>
      </c>
      <c r="S15" s="48">
        <v>138</v>
      </c>
      <c r="T15" s="48">
        <v>150</v>
      </c>
    </row>
    <row r="16" spans="1:24" ht="12" customHeight="1">
      <c r="A16" s="46">
        <v>1</v>
      </c>
      <c r="B16" s="46">
        <v>242</v>
      </c>
      <c r="C16" s="46">
        <v>720</v>
      </c>
      <c r="D16" s="46">
        <v>729</v>
      </c>
      <c r="G16" s="46"/>
      <c r="H16" s="46"/>
      <c r="I16" s="46">
        <v>-1</v>
      </c>
      <c r="J16" s="46">
        <v>244</v>
      </c>
      <c r="K16" s="46">
        <v>729</v>
      </c>
      <c r="L16" s="46">
        <v>738</v>
      </c>
      <c r="M16" s="46"/>
      <c r="N16" s="46"/>
      <c r="O16" s="46"/>
      <c r="Q16" s="48">
        <v>242</v>
      </c>
      <c r="R16" s="48">
        <v>244</v>
      </c>
      <c r="S16" s="48">
        <v>720</v>
      </c>
      <c r="T16" s="48">
        <v>738</v>
      </c>
      <c r="U16" s="48">
        <f>Q16/2</f>
        <v>121</v>
      </c>
      <c r="V16" s="48">
        <f>R16/2</f>
        <v>122</v>
      </c>
      <c r="W16" s="48">
        <f>S16/2</f>
        <v>360</v>
      </c>
      <c r="X16" s="48">
        <f>T16/2</f>
        <v>369</v>
      </c>
    </row>
    <row r="17" spans="1:20" ht="12" customHeight="1">
      <c r="A17" s="46">
        <v>1</v>
      </c>
      <c r="B17" s="46">
        <v>575</v>
      </c>
      <c r="C17" s="46">
        <v>2292</v>
      </c>
      <c r="D17" s="46">
        <v>2304</v>
      </c>
      <c r="G17" s="46"/>
      <c r="H17" s="46"/>
      <c r="I17" s="46">
        <v>-1</v>
      </c>
      <c r="J17" s="46">
        <v>577</v>
      </c>
      <c r="K17" s="46">
        <v>2304</v>
      </c>
      <c r="L17" s="46">
        <v>2316</v>
      </c>
      <c r="M17" s="46"/>
      <c r="N17" s="46"/>
      <c r="O17" s="46"/>
      <c r="Q17" s="48">
        <v>575</v>
      </c>
      <c r="R17" s="48">
        <v>577</v>
      </c>
      <c r="S17" s="48">
        <v>2292</v>
      </c>
      <c r="T17" s="48">
        <v>2316</v>
      </c>
    </row>
    <row r="18" spans="1:24" ht="12" customHeight="1">
      <c r="A18" s="46">
        <v>1</v>
      </c>
      <c r="B18" s="46">
        <v>1124</v>
      </c>
      <c r="C18" s="46">
        <v>5610</v>
      </c>
      <c r="D18" s="46">
        <v>5625</v>
      </c>
      <c r="G18" s="46"/>
      <c r="H18" s="46"/>
      <c r="I18" s="46">
        <v>-1</v>
      </c>
      <c r="J18" s="46">
        <v>1126</v>
      </c>
      <c r="K18" s="46">
        <v>5625</v>
      </c>
      <c r="L18" s="46">
        <v>5640</v>
      </c>
      <c r="M18" s="46"/>
      <c r="N18" s="46"/>
      <c r="O18" s="46"/>
      <c r="Q18" s="48">
        <v>1124</v>
      </c>
      <c r="R18" s="48">
        <v>1126</v>
      </c>
      <c r="S18" s="48">
        <v>5610</v>
      </c>
      <c r="T18" s="48">
        <v>5640</v>
      </c>
      <c r="U18" s="48">
        <f>Q18/2</f>
        <v>562</v>
      </c>
      <c r="V18" s="48">
        <f>R18/2</f>
        <v>563</v>
      </c>
      <c r="W18" s="48">
        <f>S18/2</f>
        <v>2805</v>
      </c>
      <c r="X18" s="48">
        <f>T18/2</f>
        <v>2820</v>
      </c>
    </row>
    <row r="19" spans="1:20" ht="12" customHeight="1">
      <c r="A19" s="46">
        <v>1</v>
      </c>
      <c r="B19" s="46">
        <v>1943</v>
      </c>
      <c r="C19" s="46">
        <v>11646</v>
      </c>
      <c r="D19" s="46">
        <v>11664</v>
      </c>
      <c r="G19" s="46"/>
      <c r="H19" s="46"/>
      <c r="I19" s="46">
        <v>-1</v>
      </c>
      <c r="J19" s="46">
        <v>1945</v>
      </c>
      <c r="K19" s="46">
        <v>11664</v>
      </c>
      <c r="L19" s="46">
        <v>11682</v>
      </c>
      <c r="M19" s="46"/>
      <c r="N19" s="46"/>
      <c r="O19" s="46"/>
      <c r="Q19" s="48">
        <v>1943</v>
      </c>
      <c r="R19" s="48">
        <v>1945</v>
      </c>
      <c r="S19" s="48">
        <v>11646</v>
      </c>
      <c r="T19" s="48">
        <v>11682</v>
      </c>
    </row>
    <row r="20" spans="1:24" ht="12" customHeight="1">
      <c r="A20" s="46">
        <v>1</v>
      </c>
      <c r="B20" s="46">
        <v>3086</v>
      </c>
      <c r="C20" s="46">
        <v>21588</v>
      </c>
      <c r="D20" s="46">
        <v>21609</v>
      </c>
      <c r="G20" s="46"/>
      <c r="H20" s="46"/>
      <c r="I20" s="46">
        <v>-1</v>
      </c>
      <c r="J20" s="46">
        <v>3088</v>
      </c>
      <c r="K20" s="46">
        <v>21609</v>
      </c>
      <c r="L20" s="46">
        <v>21630</v>
      </c>
      <c r="M20" s="46"/>
      <c r="N20" s="46"/>
      <c r="O20" s="46"/>
      <c r="Q20" s="48">
        <v>3086</v>
      </c>
      <c r="R20" s="48">
        <v>3088</v>
      </c>
      <c r="S20" s="48">
        <v>21588</v>
      </c>
      <c r="T20" s="48">
        <v>21630</v>
      </c>
      <c r="U20" s="48">
        <f>Q20/2</f>
        <v>1543</v>
      </c>
      <c r="V20" s="48">
        <f>R20/2</f>
        <v>1544</v>
      </c>
      <c r="W20" s="48">
        <f>S20/2</f>
        <v>10794</v>
      </c>
      <c r="X20" s="48">
        <f>T20/2</f>
        <v>10815</v>
      </c>
    </row>
    <row r="21" spans="1:20" ht="12" customHeight="1">
      <c r="A21" s="46">
        <v>1</v>
      </c>
      <c r="B21" s="46">
        <v>4607</v>
      </c>
      <c r="C21" s="46">
        <v>36840</v>
      </c>
      <c r="D21" s="46">
        <v>36864</v>
      </c>
      <c r="G21" s="46"/>
      <c r="H21" s="46"/>
      <c r="I21" s="46">
        <v>-1</v>
      </c>
      <c r="J21" s="46">
        <v>4609</v>
      </c>
      <c r="K21" s="46">
        <v>36864</v>
      </c>
      <c r="L21" s="46">
        <v>36888</v>
      </c>
      <c r="M21" s="46"/>
      <c r="N21" s="46"/>
      <c r="O21" s="46"/>
      <c r="Q21" s="48">
        <v>4607</v>
      </c>
      <c r="R21" s="48">
        <v>4609</v>
      </c>
      <c r="S21" s="48">
        <v>36840</v>
      </c>
      <c r="T21" s="48">
        <v>36888</v>
      </c>
    </row>
    <row r="22" spans="1:24" ht="12" customHeight="1">
      <c r="A22" s="46">
        <v>1</v>
      </c>
      <c r="B22" s="46">
        <v>6560</v>
      </c>
      <c r="C22" s="46">
        <v>59022</v>
      </c>
      <c r="D22" s="46">
        <v>59049</v>
      </c>
      <c r="G22" s="46"/>
      <c r="H22" s="46"/>
      <c r="I22" s="46">
        <v>-1</v>
      </c>
      <c r="J22" s="46">
        <v>6562</v>
      </c>
      <c r="K22" s="46">
        <v>59049</v>
      </c>
      <c r="L22" s="46">
        <v>59076</v>
      </c>
      <c r="M22" s="46"/>
      <c r="N22" s="46"/>
      <c r="O22" s="46"/>
      <c r="Q22" s="48">
        <v>6560</v>
      </c>
      <c r="R22" s="48">
        <v>6562</v>
      </c>
      <c r="S22" s="48">
        <v>59022</v>
      </c>
      <c r="T22" s="48">
        <v>59076</v>
      </c>
      <c r="U22" s="48">
        <f>Q22/2</f>
        <v>3280</v>
      </c>
      <c r="V22" s="48">
        <f>R22/2</f>
        <v>3281</v>
      </c>
      <c r="W22" s="48">
        <f>S22/2</f>
        <v>29511</v>
      </c>
      <c r="X22" s="48">
        <f>T22/2</f>
        <v>29538</v>
      </c>
    </row>
    <row r="23" spans="1:20" ht="12" customHeight="1">
      <c r="A23" s="46">
        <v>1</v>
      </c>
      <c r="B23" s="46">
        <v>8999</v>
      </c>
      <c r="C23" s="46">
        <v>89970</v>
      </c>
      <c r="D23" s="46">
        <v>90000</v>
      </c>
      <c r="G23" s="46"/>
      <c r="H23" s="46"/>
      <c r="I23" s="46">
        <v>-1</v>
      </c>
      <c r="J23" s="46">
        <v>9001</v>
      </c>
      <c r="K23" s="46">
        <v>90000</v>
      </c>
      <c r="L23" s="46">
        <v>90030</v>
      </c>
      <c r="M23" s="46"/>
      <c r="N23" s="46"/>
      <c r="O23" s="46"/>
      <c r="Q23" s="48">
        <v>8999</v>
      </c>
      <c r="R23" s="48">
        <v>9001</v>
      </c>
      <c r="S23" s="48">
        <v>89970</v>
      </c>
      <c r="T23" s="48">
        <v>90030</v>
      </c>
    </row>
    <row r="25" spans="1:24" ht="12" customHeight="1">
      <c r="A25" s="46">
        <v>16</v>
      </c>
      <c r="B25" s="46">
        <v>-16</v>
      </c>
      <c r="C25" s="46">
        <v>0</v>
      </c>
      <c r="D25" s="46">
        <v>0</v>
      </c>
      <c r="G25" s="46"/>
      <c r="H25" s="46"/>
      <c r="I25" s="46">
        <v>-16</v>
      </c>
      <c r="J25" s="46">
        <v>16</v>
      </c>
      <c r="K25" s="46">
        <v>0</v>
      </c>
      <c r="L25" s="46">
        <v>0</v>
      </c>
      <c r="M25" s="46"/>
      <c r="N25" s="46"/>
      <c r="O25" s="46"/>
      <c r="Q25" s="48">
        <v>-16</v>
      </c>
      <c r="R25" s="48">
        <v>16</v>
      </c>
      <c r="S25" s="48">
        <v>0</v>
      </c>
      <c r="T25" s="48">
        <v>0</v>
      </c>
      <c r="U25" s="48">
        <f>Q25/2</f>
        <v>-8</v>
      </c>
      <c r="V25" s="48">
        <f>R25/2</f>
        <v>8</v>
      </c>
      <c r="W25" s="48">
        <f>S25/2</f>
        <v>0</v>
      </c>
      <c r="X25" s="48">
        <f>T25/2</f>
        <v>0</v>
      </c>
    </row>
    <row r="26" spans="1:20" ht="12" customHeight="1">
      <c r="A26" s="46">
        <v>16</v>
      </c>
      <c r="B26" s="46">
        <v>2</v>
      </c>
      <c r="C26" s="46">
        <v>-15</v>
      </c>
      <c r="D26" s="46">
        <v>9</v>
      </c>
      <c r="G26" s="46"/>
      <c r="H26" s="46"/>
      <c r="I26" s="46">
        <v>-16</v>
      </c>
      <c r="J26" s="46">
        <v>34</v>
      </c>
      <c r="K26" s="46">
        <v>9</v>
      </c>
      <c r="L26" s="46">
        <v>33</v>
      </c>
      <c r="M26" s="46"/>
      <c r="N26" s="46"/>
      <c r="O26" s="46"/>
      <c r="Q26" s="48">
        <v>2</v>
      </c>
      <c r="R26" s="48">
        <v>34</v>
      </c>
      <c r="S26" s="48">
        <v>-15</v>
      </c>
      <c r="T26" s="48">
        <v>33</v>
      </c>
    </row>
    <row r="27" spans="1:24" ht="12" customHeight="1">
      <c r="A27" s="46">
        <v>16</v>
      </c>
      <c r="B27" s="46">
        <v>128</v>
      </c>
      <c r="C27" s="46">
        <v>96</v>
      </c>
      <c r="D27" s="46">
        <v>144</v>
      </c>
      <c r="G27" s="46"/>
      <c r="H27" s="46"/>
      <c r="I27" s="46">
        <v>-16</v>
      </c>
      <c r="J27" s="46">
        <v>160</v>
      </c>
      <c r="K27" s="46">
        <v>144</v>
      </c>
      <c r="L27" s="46">
        <v>192</v>
      </c>
      <c r="M27" s="46"/>
      <c r="N27" s="46"/>
      <c r="O27" s="46"/>
      <c r="Q27" s="48">
        <v>128</v>
      </c>
      <c r="R27" s="48">
        <v>160</v>
      </c>
      <c r="S27" s="48">
        <v>96</v>
      </c>
      <c r="T27" s="48">
        <v>192</v>
      </c>
      <c r="U27" s="48">
        <f>Q27/2</f>
        <v>64</v>
      </c>
      <c r="V27" s="48">
        <f>R27/2</f>
        <v>80</v>
      </c>
      <c r="W27" s="48">
        <f>S27/2</f>
        <v>48</v>
      </c>
      <c r="X27" s="48">
        <f>T27/2</f>
        <v>96</v>
      </c>
    </row>
    <row r="28" spans="1:20" ht="12" customHeight="1">
      <c r="A28" s="46">
        <v>16</v>
      </c>
      <c r="B28" s="46">
        <v>470</v>
      </c>
      <c r="C28" s="46">
        <v>657</v>
      </c>
      <c r="D28" s="46">
        <v>729</v>
      </c>
      <c r="G28" s="46"/>
      <c r="H28" s="46"/>
      <c r="I28" s="46">
        <v>-16</v>
      </c>
      <c r="J28" s="46">
        <v>502</v>
      </c>
      <c r="K28" s="46">
        <v>729</v>
      </c>
      <c r="L28" s="46">
        <v>801</v>
      </c>
      <c r="M28" s="46"/>
      <c r="N28" s="46"/>
      <c r="O28" s="46"/>
      <c r="Q28" s="48">
        <v>470</v>
      </c>
      <c r="R28" s="48">
        <v>502</v>
      </c>
      <c r="S28" s="48">
        <v>657</v>
      </c>
      <c r="T28" s="48">
        <v>801</v>
      </c>
    </row>
    <row r="29" spans="1:24" ht="12" customHeight="1">
      <c r="A29" s="46">
        <v>16</v>
      </c>
      <c r="B29" s="46">
        <v>1136</v>
      </c>
      <c r="C29" s="46">
        <v>2208</v>
      </c>
      <c r="D29" s="46">
        <v>2304</v>
      </c>
      <c r="G29" s="46"/>
      <c r="H29" s="46"/>
      <c r="I29" s="46">
        <v>-16</v>
      </c>
      <c r="J29" s="46">
        <v>1168</v>
      </c>
      <c r="K29" s="46">
        <v>2304</v>
      </c>
      <c r="L29" s="46">
        <v>2400</v>
      </c>
      <c r="M29" s="46"/>
      <c r="N29" s="46"/>
      <c r="O29" s="46"/>
      <c r="Q29" s="48">
        <v>1136</v>
      </c>
      <c r="R29" s="48">
        <v>1168</v>
      </c>
      <c r="S29" s="48">
        <v>2208</v>
      </c>
      <c r="T29" s="48">
        <v>2400</v>
      </c>
      <c r="U29" s="48">
        <f>Q29/2</f>
        <v>568</v>
      </c>
      <c r="V29" s="48">
        <f>R29/2</f>
        <v>584</v>
      </c>
      <c r="W29" s="48">
        <f>S29/2</f>
        <v>1104</v>
      </c>
      <c r="X29" s="48">
        <f>T29/2</f>
        <v>1200</v>
      </c>
    </row>
    <row r="30" spans="1:20" ht="12" customHeight="1">
      <c r="A30" s="46">
        <v>16</v>
      </c>
      <c r="B30" s="46">
        <v>2234</v>
      </c>
      <c r="C30" s="46">
        <v>5505</v>
      </c>
      <c r="D30" s="46">
        <v>5625</v>
      </c>
      <c r="G30" s="46"/>
      <c r="H30" s="46"/>
      <c r="I30" s="46">
        <v>-16</v>
      </c>
      <c r="J30" s="46">
        <v>2266</v>
      </c>
      <c r="K30" s="46">
        <v>5625</v>
      </c>
      <c r="L30" s="46">
        <v>5745</v>
      </c>
      <c r="M30" s="46"/>
      <c r="N30" s="46"/>
      <c r="O30" s="46"/>
      <c r="Q30" s="48">
        <v>2234</v>
      </c>
      <c r="R30" s="48">
        <v>2266</v>
      </c>
      <c r="S30" s="48">
        <v>5505</v>
      </c>
      <c r="T30" s="48">
        <v>5745</v>
      </c>
    </row>
    <row r="31" spans="1:24" ht="12" customHeight="1">
      <c r="A31" s="46">
        <v>16</v>
      </c>
      <c r="B31" s="46">
        <v>3872</v>
      </c>
      <c r="C31" s="46">
        <v>11520</v>
      </c>
      <c r="D31" s="46">
        <v>11664</v>
      </c>
      <c r="G31" s="46"/>
      <c r="H31" s="46"/>
      <c r="I31" s="46">
        <v>-16</v>
      </c>
      <c r="J31" s="46">
        <v>3904</v>
      </c>
      <c r="K31" s="46">
        <v>11664</v>
      </c>
      <c r="L31" s="46">
        <v>11808</v>
      </c>
      <c r="M31" s="46"/>
      <c r="N31" s="46"/>
      <c r="O31" s="46"/>
      <c r="Q31" s="48">
        <v>3872</v>
      </c>
      <c r="R31" s="48">
        <v>3904</v>
      </c>
      <c r="S31" s="48">
        <v>11520</v>
      </c>
      <c r="T31" s="48">
        <v>11808</v>
      </c>
      <c r="U31" s="48">
        <f>Q31/2</f>
        <v>1936</v>
      </c>
      <c r="V31" s="48">
        <f>R31/2</f>
        <v>1952</v>
      </c>
      <c r="W31" s="48">
        <f>S31/2</f>
        <v>5760</v>
      </c>
      <c r="X31" s="48">
        <f>T31/2</f>
        <v>5904</v>
      </c>
    </row>
    <row r="32" spans="1:20" ht="12" customHeight="1">
      <c r="A32" s="46">
        <v>16</v>
      </c>
      <c r="B32" s="46">
        <v>6158</v>
      </c>
      <c r="C32" s="46">
        <v>21441</v>
      </c>
      <c r="D32" s="46">
        <v>21609</v>
      </c>
      <c r="G32" s="46"/>
      <c r="H32" s="46"/>
      <c r="I32" s="46">
        <v>-16</v>
      </c>
      <c r="J32" s="46">
        <v>6190</v>
      </c>
      <c r="K32" s="46">
        <v>21609</v>
      </c>
      <c r="L32" s="46">
        <v>21777</v>
      </c>
      <c r="M32" s="46"/>
      <c r="N32" s="46"/>
      <c r="O32" s="46"/>
      <c r="Q32" s="48">
        <v>6158</v>
      </c>
      <c r="R32" s="48">
        <v>6190</v>
      </c>
      <c r="S32" s="48">
        <v>21441</v>
      </c>
      <c r="T32" s="48">
        <v>21777</v>
      </c>
    </row>
    <row r="33" spans="1:24" ht="12" customHeight="1">
      <c r="A33" s="46">
        <v>16</v>
      </c>
      <c r="B33" s="46">
        <v>9200</v>
      </c>
      <c r="C33" s="46">
        <v>36672</v>
      </c>
      <c r="D33" s="46">
        <v>36864</v>
      </c>
      <c r="G33" s="46"/>
      <c r="H33" s="46"/>
      <c r="I33" s="46">
        <v>-16</v>
      </c>
      <c r="J33" s="46">
        <v>9232</v>
      </c>
      <c r="K33" s="46">
        <v>36864</v>
      </c>
      <c r="L33" s="46">
        <v>37056</v>
      </c>
      <c r="M33" s="46"/>
      <c r="N33" s="46"/>
      <c r="O33" s="46"/>
      <c r="Q33" s="48">
        <v>9200</v>
      </c>
      <c r="R33" s="48">
        <v>9232</v>
      </c>
      <c r="S33" s="48">
        <v>36672</v>
      </c>
      <c r="T33" s="48">
        <v>37056</v>
      </c>
      <c r="U33" s="48">
        <f>Q33/2</f>
        <v>4600</v>
      </c>
      <c r="V33" s="48">
        <f>R33/2</f>
        <v>4616</v>
      </c>
      <c r="W33" s="48">
        <f>S33/2</f>
        <v>18336</v>
      </c>
      <c r="X33" s="48">
        <f>T33/2</f>
        <v>18528</v>
      </c>
    </row>
    <row r="34" spans="1:20" ht="12" customHeight="1">
      <c r="A34" s="46">
        <v>16</v>
      </c>
      <c r="B34" s="46">
        <v>13106</v>
      </c>
      <c r="C34" s="46">
        <v>58833</v>
      </c>
      <c r="D34" s="46">
        <v>59049</v>
      </c>
      <c r="G34" s="46"/>
      <c r="H34" s="46"/>
      <c r="I34" s="46">
        <v>-16</v>
      </c>
      <c r="J34" s="46">
        <v>13138</v>
      </c>
      <c r="K34" s="46">
        <v>59049</v>
      </c>
      <c r="L34" s="46">
        <v>59265</v>
      </c>
      <c r="M34" s="46"/>
      <c r="N34" s="46"/>
      <c r="O34" s="46"/>
      <c r="Q34" s="48">
        <v>13106</v>
      </c>
      <c r="R34" s="48">
        <v>13138</v>
      </c>
      <c r="S34" s="48">
        <v>58833</v>
      </c>
      <c r="T34" s="48">
        <v>59265</v>
      </c>
    </row>
    <row r="35" spans="1:24" ht="12" customHeight="1">
      <c r="A35" s="46">
        <v>16</v>
      </c>
      <c r="B35" s="46">
        <v>17984</v>
      </c>
      <c r="C35" s="46">
        <v>89760</v>
      </c>
      <c r="D35" s="46">
        <v>90000</v>
      </c>
      <c r="G35" s="46"/>
      <c r="H35" s="46"/>
      <c r="I35" s="46">
        <v>-16</v>
      </c>
      <c r="J35" s="46">
        <v>18016</v>
      </c>
      <c r="K35" s="46">
        <v>90000</v>
      </c>
      <c r="L35" s="46">
        <v>90240</v>
      </c>
      <c r="M35" s="46"/>
      <c r="N35" s="46"/>
      <c r="O35" s="46"/>
      <c r="Q35" s="48">
        <v>17984</v>
      </c>
      <c r="R35" s="48">
        <v>18016</v>
      </c>
      <c r="S35" s="48">
        <v>89760</v>
      </c>
      <c r="T35" s="48">
        <v>90240</v>
      </c>
      <c r="U35" s="48">
        <f>Q35/2</f>
        <v>8992</v>
      </c>
      <c r="V35" s="48">
        <f>R35/2</f>
        <v>9008</v>
      </c>
      <c r="W35" s="48">
        <f>S35/2</f>
        <v>44880</v>
      </c>
      <c r="X35" s="48">
        <f>T35/2</f>
        <v>45120</v>
      </c>
    </row>
    <row r="37" spans="1:20" ht="12" customHeight="1">
      <c r="A37" s="46">
        <v>81</v>
      </c>
      <c r="B37" s="46">
        <v>-81</v>
      </c>
      <c r="C37" s="46">
        <v>0</v>
      </c>
      <c r="D37" s="46">
        <v>0</v>
      </c>
      <c r="G37" s="46"/>
      <c r="H37" s="46"/>
      <c r="I37" s="46">
        <v>-81</v>
      </c>
      <c r="J37" s="46">
        <v>81</v>
      </c>
      <c r="K37" s="46">
        <v>0</v>
      </c>
      <c r="L37" s="46">
        <v>0</v>
      </c>
      <c r="M37" s="46"/>
      <c r="N37" s="46"/>
      <c r="O37" s="46"/>
      <c r="Q37" s="48">
        <v>-81</v>
      </c>
      <c r="R37" s="48">
        <v>81</v>
      </c>
      <c r="S37" s="48">
        <v>0</v>
      </c>
      <c r="T37" s="48">
        <v>0</v>
      </c>
    </row>
    <row r="38" spans="1:24" ht="12" customHeight="1">
      <c r="A38" s="46">
        <v>81</v>
      </c>
      <c r="B38" s="46">
        <v>-54</v>
      </c>
      <c r="C38" s="46">
        <v>-72</v>
      </c>
      <c r="D38" s="46">
        <v>9</v>
      </c>
      <c r="G38" s="46"/>
      <c r="H38" s="46"/>
      <c r="I38" s="46">
        <v>-81</v>
      </c>
      <c r="J38" s="46">
        <v>108</v>
      </c>
      <c r="K38" s="46">
        <v>9</v>
      </c>
      <c r="L38" s="46">
        <v>90</v>
      </c>
      <c r="M38" s="46"/>
      <c r="N38" s="46"/>
      <c r="O38" s="46"/>
      <c r="Q38" s="48">
        <v>-54</v>
      </c>
      <c r="R38" s="48">
        <v>108</v>
      </c>
      <c r="S38" s="48">
        <v>-72</v>
      </c>
      <c r="T38" s="48">
        <v>90</v>
      </c>
      <c r="U38" s="48">
        <f>Q38/2</f>
        <v>-27</v>
      </c>
      <c r="V38" s="48">
        <f>R38/2</f>
        <v>54</v>
      </c>
      <c r="W38" s="48">
        <f>S38/2</f>
        <v>-36</v>
      </c>
      <c r="X38" s="48">
        <f>T38/2</f>
        <v>45</v>
      </c>
    </row>
    <row r="39" spans="1:20" ht="12" customHeight="1">
      <c r="A39" s="46">
        <v>81</v>
      </c>
      <c r="B39" s="46">
        <v>135</v>
      </c>
      <c r="C39" s="46">
        <v>-18</v>
      </c>
      <c r="D39" s="46">
        <v>144</v>
      </c>
      <c r="G39" s="46"/>
      <c r="H39" s="46"/>
      <c r="I39" s="46">
        <v>-81</v>
      </c>
      <c r="J39" s="46">
        <v>297</v>
      </c>
      <c r="K39" s="46">
        <v>144</v>
      </c>
      <c r="L39" s="46">
        <v>306</v>
      </c>
      <c r="M39" s="46"/>
      <c r="N39" s="46"/>
      <c r="O39" s="46"/>
      <c r="Q39" s="48">
        <v>135</v>
      </c>
      <c r="R39" s="48">
        <v>297</v>
      </c>
      <c r="S39" s="48">
        <v>-18</v>
      </c>
      <c r="T39" s="48">
        <v>306</v>
      </c>
    </row>
    <row r="40" spans="1:24" ht="12" customHeight="1">
      <c r="A40" s="46">
        <v>81</v>
      </c>
      <c r="B40" s="46">
        <v>648</v>
      </c>
      <c r="C40" s="46">
        <v>486</v>
      </c>
      <c r="D40" s="46">
        <v>729</v>
      </c>
      <c r="G40" s="46"/>
      <c r="H40" s="46"/>
      <c r="I40" s="46">
        <v>-81</v>
      </c>
      <c r="J40" s="46">
        <v>810</v>
      </c>
      <c r="K40" s="46">
        <v>729</v>
      </c>
      <c r="L40" s="46">
        <v>972</v>
      </c>
      <c r="M40" s="46"/>
      <c r="N40" s="46"/>
      <c r="O40" s="46"/>
      <c r="Q40" s="48">
        <v>648</v>
      </c>
      <c r="R40" s="48">
        <v>810</v>
      </c>
      <c r="S40" s="48">
        <v>486</v>
      </c>
      <c r="T40" s="48">
        <v>972</v>
      </c>
      <c r="U40" s="48">
        <f>Q40/2</f>
        <v>324</v>
      </c>
      <c r="V40" s="48">
        <f>R40/2</f>
        <v>405</v>
      </c>
      <c r="W40" s="48">
        <f>S40/2</f>
        <v>243</v>
      </c>
      <c r="X40" s="48">
        <f>T40/2</f>
        <v>486</v>
      </c>
    </row>
    <row r="41" spans="1:20" ht="12" customHeight="1">
      <c r="A41" s="46">
        <v>81</v>
      </c>
      <c r="B41" s="46">
        <v>1647</v>
      </c>
      <c r="C41" s="46">
        <v>1980</v>
      </c>
      <c r="D41" s="46">
        <v>2304</v>
      </c>
      <c r="G41" s="46"/>
      <c r="H41" s="46"/>
      <c r="I41" s="46">
        <v>-81</v>
      </c>
      <c r="J41" s="46">
        <v>1809</v>
      </c>
      <c r="K41" s="46">
        <v>2304</v>
      </c>
      <c r="L41" s="46">
        <v>2628</v>
      </c>
      <c r="M41" s="46"/>
      <c r="N41" s="46"/>
      <c r="O41" s="46"/>
      <c r="Q41" s="48">
        <v>1647</v>
      </c>
      <c r="R41" s="48">
        <v>1809</v>
      </c>
      <c r="S41" s="48">
        <v>1980</v>
      </c>
      <c r="T41" s="48">
        <v>2628</v>
      </c>
    </row>
    <row r="42" spans="1:24" ht="12" customHeight="1">
      <c r="A42" s="46">
        <v>81</v>
      </c>
      <c r="B42" s="46">
        <v>3294</v>
      </c>
      <c r="C42" s="46">
        <v>5220</v>
      </c>
      <c r="D42" s="46">
        <v>5625</v>
      </c>
      <c r="G42" s="46"/>
      <c r="H42" s="46"/>
      <c r="I42" s="46">
        <v>-81</v>
      </c>
      <c r="J42" s="46">
        <v>3456</v>
      </c>
      <c r="K42" s="46">
        <v>5625</v>
      </c>
      <c r="L42" s="46">
        <v>6030</v>
      </c>
      <c r="M42" s="46"/>
      <c r="N42" s="46"/>
      <c r="O42" s="46"/>
      <c r="Q42" s="48">
        <v>3294</v>
      </c>
      <c r="R42" s="48">
        <v>3456</v>
      </c>
      <c r="S42" s="48">
        <v>5220</v>
      </c>
      <c r="T42" s="48">
        <v>6030</v>
      </c>
      <c r="U42" s="48">
        <f>Q42/2</f>
        <v>1647</v>
      </c>
      <c r="V42" s="48">
        <f>R42/2</f>
        <v>1728</v>
      </c>
      <c r="W42" s="48">
        <f>S42/2</f>
        <v>2610</v>
      </c>
      <c r="X42" s="48">
        <f>T42/2</f>
        <v>3015</v>
      </c>
    </row>
    <row r="43" spans="1:20" ht="12" customHeight="1">
      <c r="A43" s="46">
        <v>81</v>
      </c>
      <c r="B43" s="46">
        <v>5751</v>
      </c>
      <c r="C43" s="46">
        <v>11178</v>
      </c>
      <c r="D43" s="46">
        <v>11664</v>
      </c>
      <c r="G43" s="46"/>
      <c r="H43" s="46"/>
      <c r="I43" s="46">
        <v>-81</v>
      </c>
      <c r="J43" s="46">
        <v>5913</v>
      </c>
      <c r="K43" s="46">
        <v>11664</v>
      </c>
      <c r="L43" s="46">
        <v>12150</v>
      </c>
      <c r="M43" s="46"/>
      <c r="N43" s="46"/>
      <c r="O43" s="46"/>
      <c r="Q43" s="48">
        <v>5751</v>
      </c>
      <c r="R43" s="48">
        <v>5913</v>
      </c>
      <c r="S43" s="48">
        <v>11178</v>
      </c>
      <c r="T43" s="48">
        <v>12150</v>
      </c>
    </row>
    <row r="44" spans="1:24" ht="12" customHeight="1">
      <c r="A44" s="46">
        <v>81</v>
      </c>
      <c r="B44" s="46">
        <v>9180</v>
      </c>
      <c r="C44" s="46">
        <v>21042</v>
      </c>
      <c r="D44" s="46">
        <v>21609</v>
      </c>
      <c r="G44" s="46"/>
      <c r="H44" s="46"/>
      <c r="I44" s="46">
        <v>-81</v>
      </c>
      <c r="J44" s="46">
        <v>9342</v>
      </c>
      <c r="K44" s="46">
        <v>21609</v>
      </c>
      <c r="L44" s="46">
        <v>22176</v>
      </c>
      <c r="M44" s="46"/>
      <c r="N44" s="46"/>
      <c r="O44" s="46"/>
      <c r="Q44" s="48">
        <v>9180</v>
      </c>
      <c r="R44" s="48">
        <v>9342</v>
      </c>
      <c r="S44" s="48">
        <v>21042</v>
      </c>
      <c r="T44" s="48">
        <v>22176</v>
      </c>
      <c r="U44" s="48">
        <f>Q44/2</f>
        <v>4590</v>
      </c>
      <c r="V44" s="48">
        <f>R44/2</f>
        <v>4671</v>
      </c>
      <c r="W44" s="48">
        <f>S44/2</f>
        <v>10521</v>
      </c>
      <c r="X44" s="48">
        <f>T44/2</f>
        <v>11088</v>
      </c>
    </row>
    <row r="45" spans="1:20" ht="12" customHeight="1">
      <c r="A45" s="46">
        <v>81</v>
      </c>
      <c r="B45" s="46">
        <v>13743</v>
      </c>
      <c r="C45" s="46">
        <v>36216</v>
      </c>
      <c r="D45" s="46">
        <v>36864</v>
      </c>
      <c r="G45" s="46"/>
      <c r="H45" s="46"/>
      <c r="I45" s="46">
        <v>-81</v>
      </c>
      <c r="J45" s="46">
        <v>13905</v>
      </c>
      <c r="K45" s="46">
        <v>36864</v>
      </c>
      <c r="L45" s="46">
        <v>37512</v>
      </c>
      <c r="M45" s="46"/>
      <c r="N45" s="46"/>
      <c r="O45" s="46"/>
      <c r="Q45" s="48">
        <v>13743</v>
      </c>
      <c r="R45" s="48">
        <v>13905</v>
      </c>
      <c r="S45" s="48">
        <v>36216</v>
      </c>
      <c r="T45" s="48">
        <v>37512</v>
      </c>
    </row>
    <row r="46" spans="1:24" ht="12" customHeight="1">
      <c r="A46" s="46">
        <v>81</v>
      </c>
      <c r="B46" s="46">
        <v>19602</v>
      </c>
      <c r="C46" s="46">
        <v>58320</v>
      </c>
      <c r="D46" s="46">
        <v>59049</v>
      </c>
      <c r="G46" s="46"/>
      <c r="H46" s="46"/>
      <c r="I46" s="46">
        <v>-81</v>
      </c>
      <c r="J46" s="46">
        <v>19764</v>
      </c>
      <c r="K46" s="46">
        <v>59049</v>
      </c>
      <c r="L46" s="46">
        <v>59778</v>
      </c>
      <c r="M46" s="46"/>
      <c r="N46" s="46"/>
      <c r="O46" s="46"/>
      <c r="Q46" s="48">
        <v>19602</v>
      </c>
      <c r="R46" s="48">
        <v>19764</v>
      </c>
      <c r="S46" s="48">
        <v>58320</v>
      </c>
      <c r="T46" s="48">
        <v>59778</v>
      </c>
      <c r="U46" s="48">
        <f>Q46/2</f>
        <v>9801</v>
      </c>
      <c r="V46" s="48">
        <f>R46/2</f>
        <v>9882</v>
      </c>
      <c r="W46" s="48">
        <f>S46/2</f>
        <v>29160</v>
      </c>
      <c r="X46" s="48">
        <f>T46/2</f>
        <v>29889</v>
      </c>
    </row>
    <row r="47" spans="1:20" ht="12" customHeight="1">
      <c r="A47" s="46">
        <v>81</v>
      </c>
      <c r="B47" s="46">
        <v>26919</v>
      </c>
      <c r="C47" s="46">
        <v>89190</v>
      </c>
      <c r="D47" s="46">
        <v>90000</v>
      </c>
      <c r="G47" s="46"/>
      <c r="H47" s="46"/>
      <c r="I47" s="46">
        <v>-81</v>
      </c>
      <c r="J47" s="46">
        <v>27081</v>
      </c>
      <c r="K47" s="46">
        <v>90000</v>
      </c>
      <c r="L47" s="46">
        <v>90810</v>
      </c>
      <c r="M47" s="46"/>
      <c r="N47" s="46"/>
      <c r="O47" s="46"/>
      <c r="Q47" s="48">
        <v>26919</v>
      </c>
      <c r="R47" s="48">
        <v>27081</v>
      </c>
      <c r="S47" s="48">
        <v>89190</v>
      </c>
      <c r="T47" s="48">
        <v>90810</v>
      </c>
    </row>
    <row r="49" spans="1:24" ht="12" customHeight="1">
      <c r="A49" s="46">
        <v>256</v>
      </c>
      <c r="B49" s="46">
        <v>-256</v>
      </c>
      <c r="C49" s="46">
        <v>0</v>
      </c>
      <c r="D49" s="46">
        <v>0</v>
      </c>
      <c r="G49" s="46"/>
      <c r="H49" s="46"/>
      <c r="I49" s="46">
        <v>-256</v>
      </c>
      <c r="J49" s="46">
        <v>256</v>
      </c>
      <c r="K49" s="46">
        <v>0</v>
      </c>
      <c r="L49" s="46">
        <v>0</v>
      </c>
      <c r="M49" s="46"/>
      <c r="N49" s="46"/>
      <c r="O49" s="46"/>
      <c r="Q49" s="48">
        <v>-256</v>
      </c>
      <c r="R49" s="48">
        <v>256</v>
      </c>
      <c r="S49" s="48">
        <v>0</v>
      </c>
      <c r="T49" s="48">
        <v>0</v>
      </c>
      <c r="U49" s="48">
        <f>Q49/2</f>
        <v>-128</v>
      </c>
      <c r="V49" s="48">
        <f>R49/2</f>
        <v>128</v>
      </c>
      <c r="W49" s="48">
        <f>S49/2</f>
        <v>0</v>
      </c>
      <c r="X49" s="48">
        <f>T49/2</f>
        <v>0</v>
      </c>
    </row>
    <row r="50" spans="1:20" ht="12" customHeight="1">
      <c r="A50" s="46">
        <v>256</v>
      </c>
      <c r="B50" s="46">
        <v>-220</v>
      </c>
      <c r="C50" s="46">
        <v>-183</v>
      </c>
      <c r="D50" s="46">
        <v>9</v>
      </c>
      <c r="G50" s="46"/>
      <c r="H50" s="46"/>
      <c r="I50" s="46">
        <v>-256</v>
      </c>
      <c r="J50" s="46">
        <v>292</v>
      </c>
      <c r="K50" s="46">
        <v>9</v>
      </c>
      <c r="L50" s="46">
        <v>201</v>
      </c>
      <c r="M50" s="46"/>
      <c r="N50" s="46"/>
      <c r="O50" s="46"/>
      <c r="Q50" s="48">
        <v>-220</v>
      </c>
      <c r="R50" s="48">
        <v>292</v>
      </c>
      <c r="S50" s="48">
        <v>-183</v>
      </c>
      <c r="T50" s="48">
        <v>201</v>
      </c>
    </row>
    <row r="51" spans="1:24" ht="12" customHeight="1">
      <c r="A51" s="46">
        <v>256</v>
      </c>
      <c r="B51" s="46">
        <v>32</v>
      </c>
      <c r="C51" s="46">
        <v>-240</v>
      </c>
      <c r="D51" s="46">
        <v>144</v>
      </c>
      <c r="G51" s="46"/>
      <c r="H51" s="46"/>
      <c r="I51" s="46">
        <v>-256</v>
      </c>
      <c r="J51" s="46">
        <v>544</v>
      </c>
      <c r="K51" s="46">
        <v>144</v>
      </c>
      <c r="L51" s="46">
        <v>528</v>
      </c>
      <c r="M51" s="46"/>
      <c r="N51" s="46"/>
      <c r="O51" s="46"/>
      <c r="Q51" s="48">
        <v>32</v>
      </c>
      <c r="R51" s="48">
        <v>544</v>
      </c>
      <c r="S51" s="48">
        <v>-240</v>
      </c>
      <c r="T51" s="48">
        <v>528</v>
      </c>
      <c r="U51" s="48">
        <f>Q51/2</f>
        <v>16</v>
      </c>
      <c r="V51" s="48">
        <f>R51/2</f>
        <v>272</v>
      </c>
      <c r="W51" s="48">
        <f>S51/2</f>
        <v>-120</v>
      </c>
      <c r="X51" s="48">
        <f>T51/2</f>
        <v>264</v>
      </c>
    </row>
    <row r="52" spans="1:20" ht="12" customHeight="1">
      <c r="A52" s="46">
        <v>256</v>
      </c>
      <c r="B52" s="46">
        <v>716</v>
      </c>
      <c r="C52" s="46">
        <v>153</v>
      </c>
      <c r="D52" s="46">
        <v>729</v>
      </c>
      <c r="G52" s="46"/>
      <c r="H52" s="46"/>
      <c r="I52" s="46">
        <v>-256</v>
      </c>
      <c r="J52" s="46">
        <v>1228</v>
      </c>
      <c r="K52" s="46">
        <v>729</v>
      </c>
      <c r="L52" s="46">
        <v>1305</v>
      </c>
      <c r="M52" s="46"/>
      <c r="N52" s="46"/>
      <c r="O52" s="46"/>
      <c r="Q52" s="48">
        <v>716</v>
      </c>
      <c r="R52" s="48">
        <v>1228</v>
      </c>
      <c r="S52" s="48">
        <v>153</v>
      </c>
      <c r="T52" s="48">
        <v>1305</v>
      </c>
    </row>
    <row r="53" spans="1:24" ht="12" customHeight="1">
      <c r="A53" s="46">
        <v>256</v>
      </c>
      <c r="B53" s="46">
        <v>2048</v>
      </c>
      <c r="C53" s="46">
        <v>1536</v>
      </c>
      <c r="D53" s="46">
        <v>2304</v>
      </c>
      <c r="G53" s="46"/>
      <c r="H53" s="46"/>
      <c r="I53" s="46">
        <v>-256</v>
      </c>
      <c r="J53" s="46">
        <v>2560</v>
      </c>
      <c r="K53" s="46">
        <v>2304</v>
      </c>
      <c r="L53" s="46">
        <v>3072</v>
      </c>
      <c r="M53" s="46"/>
      <c r="N53" s="46"/>
      <c r="O53" s="46"/>
      <c r="Q53" s="48">
        <v>2048</v>
      </c>
      <c r="R53" s="48">
        <v>2560</v>
      </c>
      <c r="S53" s="48">
        <v>1536</v>
      </c>
      <c r="T53" s="48">
        <v>3072</v>
      </c>
      <c r="U53" s="48">
        <f>Q53/2</f>
        <v>1024</v>
      </c>
      <c r="V53" s="48">
        <f>R53/2</f>
        <v>1280</v>
      </c>
      <c r="W53" s="48">
        <f>S53/2</f>
        <v>768</v>
      </c>
      <c r="X53" s="48">
        <f>T53/2</f>
        <v>1536</v>
      </c>
    </row>
    <row r="54" spans="1:20" ht="12" customHeight="1">
      <c r="A54" s="46">
        <v>256</v>
      </c>
      <c r="B54" s="46">
        <v>4244</v>
      </c>
      <c r="C54" s="46">
        <v>4665</v>
      </c>
      <c r="D54" s="46">
        <v>5625</v>
      </c>
      <c r="G54" s="46"/>
      <c r="H54" s="46"/>
      <c r="I54" s="46">
        <v>-256</v>
      </c>
      <c r="J54" s="46">
        <v>4756</v>
      </c>
      <c r="K54" s="46">
        <v>5625</v>
      </c>
      <c r="L54" s="46">
        <v>6585</v>
      </c>
      <c r="M54" s="46"/>
      <c r="N54" s="46"/>
      <c r="O54" s="46"/>
      <c r="Q54" s="48">
        <v>4244</v>
      </c>
      <c r="R54" s="48">
        <v>4756</v>
      </c>
      <c r="S54" s="48">
        <v>4665</v>
      </c>
      <c r="T54" s="48">
        <v>6585</v>
      </c>
    </row>
    <row r="55" spans="1:24" ht="12" customHeight="1">
      <c r="A55" s="46">
        <v>256</v>
      </c>
      <c r="B55" s="46">
        <v>7520</v>
      </c>
      <c r="C55" s="46">
        <v>10512</v>
      </c>
      <c r="D55" s="46">
        <v>11664</v>
      </c>
      <c r="G55" s="46"/>
      <c r="H55" s="46"/>
      <c r="I55" s="46">
        <v>-256</v>
      </c>
      <c r="J55" s="46">
        <v>8032</v>
      </c>
      <c r="K55" s="46">
        <v>11664</v>
      </c>
      <c r="L55" s="46">
        <v>12816</v>
      </c>
      <c r="M55" s="46"/>
      <c r="N55" s="46"/>
      <c r="O55" s="46"/>
      <c r="Q55" s="48">
        <v>7520</v>
      </c>
      <c r="R55" s="48">
        <v>8032</v>
      </c>
      <c r="S55" s="48">
        <v>10512</v>
      </c>
      <c r="T55" s="48">
        <v>12816</v>
      </c>
      <c r="U55" s="48">
        <f>Q55/2</f>
        <v>3760</v>
      </c>
      <c r="V55" s="48">
        <f>R55/2</f>
        <v>4016</v>
      </c>
      <c r="W55" s="48">
        <f>S55/2</f>
        <v>5256</v>
      </c>
      <c r="X55" s="48">
        <f>T55/2</f>
        <v>6408</v>
      </c>
    </row>
    <row r="56" spans="1:20" ht="12" customHeight="1">
      <c r="A56" s="46">
        <v>256</v>
      </c>
      <c r="B56" s="46">
        <v>12092</v>
      </c>
      <c r="C56" s="46">
        <v>20265</v>
      </c>
      <c r="D56" s="46">
        <v>21609</v>
      </c>
      <c r="G56" s="46"/>
      <c r="H56" s="46"/>
      <c r="I56" s="46">
        <v>-256</v>
      </c>
      <c r="J56" s="46">
        <v>12604</v>
      </c>
      <c r="K56" s="46">
        <v>21609</v>
      </c>
      <c r="L56" s="46">
        <v>22953</v>
      </c>
      <c r="M56" s="46"/>
      <c r="N56" s="46"/>
      <c r="O56" s="46"/>
      <c r="Q56" s="48">
        <v>12092</v>
      </c>
      <c r="R56" s="48">
        <v>12604</v>
      </c>
      <c r="S56" s="48">
        <v>20265</v>
      </c>
      <c r="T56" s="48">
        <v>22953</v>
      </c>
    </row>
    <row r="57" spans="1:24" ht="12" customHeight="1">
      <c r="A57" s="46">
        <v>256</v>
      </c>
      <c r="B57" s="46">
        <v>18176</v>
      </c>
      <c r="C57" s="46">
        <v>35328</v>
      </c>
      <c r="D57" s="46">
        <v>36864</v>
      </c>
      <c r="G57" s="46"/>
      <c r="H57" s="46"/>
      <c r="I57" s="46">
        <v>-256</v>
      </c>
      <c r="J57" s="46">
        <v>18688</v>
      </c>
      <c r="K57" s="46">
        <v>36864</v>
      </c>
      <c r="L57" s="46">
        <v>38400</v>
      </c>
      <c r="M57" s="46"/>
      <c r="N57" s="46"/>
      <c r="O57" s="46"/>
      <c r="Q57" s="48">
        <v>18176</v>
      </c>
      <c r="R57" s="48">
        <v>18688</v>
      </c>
      <c r="S57" s="48">
        <v>35328</v>
      </c>
      <c r="T57" s="48">
        <v>38400</v>
      </c>
      <c r="U57" s="48">
        <f>Q57/2</f>
        <v>9088</v>
      </c>
      <c r="V57" s="48">
        <f>R57/2</f>
        <v>9344</v>
      </c>
      <c r="W57" s="48">
        <f>S57/2</f>
        <v>17664</v>
      </c>
      <c r="X57" s="48">
        <f>T57/2</f>
        <v>19200</v>
      </c>
    </row>
    <row r="58" spans="1:20" ht="12" customHeight="1">
      <c r="A58" s="46">
        <v>256</v>
      </c>
      <c r="B58" s="46">
        <v>25988</v>
      </c>
      <c r="C58" s="46">
        <v>57321</v>
      </c>
      <c r="D58" s="46">
        <v>59049</v>
      </c>
      <c r="G58" s="46"/>
      <c r="H58" s="46"/>
      <c r="I58" s="46">
        <v>-256</v>
      </c>
      <c r="J58" s="46">
        <v>26500</v>
      </c>
      <c r="K58" s="46">
        <v>59049</v>
      </c>
      <c r="L58" s="46">
        <v>60777</v>
      </c>
      <c r="M58" s="46"/>
      <c r="N58" s="46"/>
      <c r="O58" s="46"/>
      <c r="Q58" s="48">
        <v>25988</v>
      </c>
      <c r="R58" s="48">
        <v>26500</v>
      </c>
      <c r="S58" s="48">
        <v>57321</v>
      </c>
      <c r="T58" s="48">
        <v>60777</v>
      </c>
    </row>
    <row r="59" spans="1:24" ht="12" customHeight="1">
      <c r="A59" s="46">
        <v>256</v>
      </c>
      <c r="B59" s="46">
        <v>35744</v>
      </c>
      <c r="C59" s="46">
        <v>88080</v>
      </c>
      <c r="D59" s="46">
        <v>90000</v>
      </c>
      <c r="G59" s="46"/>
      <c r="H59" s="46"/>
      <c r="I59" s="46">
        <v>-256</v>
      </c>
      <c r="J59" s="46">
        <v>36256</v>
      </c>
      <c r="K59" s="46">
        <v>90000</v>
      </c>
      <c r="L59" s="46">
        <v>91920</v>
      </c>
      <c r="M59" s="46"/>
      <c r="N59" s="46"/>
      <c r="O59" s="46"/>
      <c r="Q59" s="48">
        <v>35744</v>
      </c>
      <c r="R59" s="48">
        <v>36256</v>
      </c>
      <c r="S59" s="48">
        <v>88080</v>
      </c>
      <c r="T59" s="48">
        <v>91920</v>
      </c>
      <c r="U59" s="48">
        <f>Q59/2</f>
        <v>17872</v>
      </c>
      <c r="V59" s="48">
        <f>R59/2</f>
        <v>18128</v>
      </c>
      <c r="W59" s="48">
        <f>S59/2</f>
        <v>44040</v>
      </c>
      <c r="X59" s="48">
        <f>T59/2</f>
        <v>45960</v>
      </c>
    </row>
    <row r="61" spans="1:20" ht="12" customHeight="1">
      <c r="A61" s="46">
        <v>625</v>
      </c>
      <c r="B61" s="46">
        <v>-625</v>
      </c>
      <c r="C61" s="46">
        <v>0</v>
      </c>
      <c r="D61" s="46">
        <v>0</v>
      </c>
      <c r="G61" s="46"/>
      <c r="H61" s="46"/>
      <c r="I61" s="46">
        <v>-625</v>
      </c>
      <c r="J61" s="46">
        <v>625</v>
      </c>
      <c r="K61" s="46">
        <v>0</v>
      </c>
      <c r="L61" s="46">
        <v>0</v>
      </c>
      <c r="M61" s="46"/>
      <c r="N61" s="46"/>
      <c r="O61" s="46"/>
      <c r="Q61" s="48">
        <v>-625</v>
      </c>
      <c r="R61" s="48">
        <v>625</v>
      </c>
      <c r="S61" s="48">
        <v>0</v>
      </c>
      <c r="T61" s="48">
        <v>0</v>
      </c>
    </row>
    <row r="62" spans="1:24" ht="12" customHeight="1">
      <c r="A62" s="46">
        <v>625</v>
      </c>
      <c r="B62" s="46">
        <v>-580</v>
      </c>
      <c r="C62" s="46">
        <v>-366</v>
      </c>
      <c r="D62" s="46">
        <v>9</v>
      </c>
      <c r="G62" s="46"/>
      <c r="H62" s="46"/>
      <c r="I62" s="46">
        <v>-625</v>
      </c>
      <c r="J62" s="46">
        <v>670</v>
      </c>
      <c r="K62" s="46">
        <v>9</v>
      </c>
      <c r="L62" s="46">
        <v>384</v>
      </c>
      <c r="M62" s="46"/>
      <c r="N62" s="46"/>
      <c r="O62" s="46"/>
      <c r="Q62" s="48">
        <v>-580</v>
      </c>
      <c r="R62" s="48">
        <v>670</v>
      </c>
      <c r="S62" s="48">
        <v>-366</v>
      </c>
      <c r="T62" s="48">
        <v>384</v>
      </c>
      <c r="U62" s="48">
        <f>Q62/2</f>
        <v>-290</v>
      </c>
      <c r="V62" s="48">
        <f>R62/2</f>
        <v>335</v>
      </c>
      <c r="W62" s="48">
        <f>S62/2</f>
        <v>-183</v>
      </c>
      <c r="X62" s="48">
        <f>T62/2</f>
        <v>192</v>
      </c>
    </row>
    <row r="63" spans="1:20" ht="12" customHeight="1">
      <c r="A63" s="46">
        <v>625</v>
      </c>
      <c r="B63" s="46">
        <v>-265</v>
      </c>
      <c r="C63" s="46">
        <v>-606</v>
      </c>
      <c r="D63" s="46">
        <v>144</v>
      </c>
      <c r="G63" s="46"/>
      <c r="H63" s="46"/>
      <c r="I63" s="46">
        <v>-625</v>
      </c>
      <c r="J63" s="46">
        <v>985</v>
      </c>
      <c r="K63" s="46">
        <v>144</v>
      </c>
      <c r="L63" s="46">
        <v>894</v>
      </c>
      <c r="M63" s="46"/>
      <c r="N63" s="46"/>
      <c r="O63" s="46"/>
      <c r="Q63" s="48">
        <v>-265</v>
      </c>
      <c r="R63" s="48">
        <v>985</v>
      </c>
      <c r="S63" s="48">
        <v>-606</v>
      </c>
      <c r="T63" s="48">
        <v>894</v>
      </c>
    </row>
    <row r="64" spans="1:24" ht="12" customHeight="1">
      <c r="A64" s="46">
        <v>625</v>
      </c>
      <c r="B64" s="46">
        <v>590</v>
      </c>
      <c r="C64" s="46">
        <v>-396</v>
      </c>
      <c r="D64" s="46">
        <v>729</v>
      </c>
      <c r="G64" s="46"/>
      <c r="H64" s="46"/>
      <c r="I64" s="46">
        <v>-625</v>
      </c>
      <c r="J64" s="46">
        <v>1840</v>
      </c>
      <c r="K64" s="46">
        <v>729</v>
      </c>
      <c r="L64" s="46">
        <v>1854</v>
      </c>
      <c r="M64" s="46"/>
      <c r="N64" s="46"/>
      <c r="O64" s="46"/>
      <c r="Q64" s="48">
        <v>590</v>
      </c>
      <c r="R64" s="48">
        <v>1840</v>
      </c>
      <c r="S64" s="48">
        <v>-396</v>
      </c>
      <c r="T64" s="48">
        <v>1854</v>
      </c>
      <c r="U64" s="48">
        <f>Q64/2</f>
        <v>295</v>
      </c>
      <c r="V64" s="48">
        <f>R64/2</f>
        <v>920</v>
      </c>
      <c r="W64" s="48">
        <f>S64/2</f>
        <v>-198</v>
      </c>
      <c r="X64" s="48">
        <f>T64/2</f>
        <v>927</v>
      </c>
    </row>
    <row r="65" spans="1:20" ht="12" customHeight="1">
      <c r="A65" s="46">
        <v>625</v>
      </c>
      <c r="B65" s="46">
        <v>2255</v>
      </c>
      <c r="C65" s="46">
        <v>804</v>
      </c>
      <c r="D65" s="46">
        <v>2304</v>
      </c>
      <c r="G65" s="46"/>
      <c r="H65" s="46"/>
      <c r="I65" s="46">
        <v>-625</v>
      </c>
      <c r="J65" s="46">
        <v>3505</v>
      </c>
      <c r="K65" s="46">
        <v>2304</v>
      </c>
      <c r="L65" s="46">
        <v>3804</v>
      </c>
      <c r="M65" s="46"/>
      <c r="N65" s="46"/>
      <c r="O65" s="46"/>
      <c r="Q65" s="48">
        <v>2255</v>
      </c>
      <c r="R65" s="48">
        <v>3505</v>
      </c>
      <c r="S65" s="48">
        <v>804</v>
      </c>
      <c r="T65" s="48">
        <v>3804</v>
      </c>
    </row>
    <row r="66" spans="1:24" ht="12" customHeight="1">
      <c r="A66" s="46">
        <v>625</v>
      </c>
      <c r="B66" s="46">
        <v>5000</v>
      </c>
      <c r="C66" s="46">
        <v>3750</v>
      </c>
      <c r="D66" s="46">
        <v>5625</v>
      </c>
      <c r="G66" s="46"/>
      <c r="H66" s="46"/>
      <c r="I66" s="46">
        <v>-625</v>
      </c>
      <c r="J66" s="46">
        <v>6250</v>
      </c>
      <c r="K66" s="46">
        <v>5625</v>
      </c>
      <c r="L66" s="46">
        <v>7500</v>
      </c>
      <c r="M66" s="46"/>
      <c r="N66" s="46"/>
      <c r="O66" s="46"/>
      <c r="Q66" s="48">
        <v>5000</v>
      </c>
      <c r="R66" s="48">
        <v>6250</v>
      </c>
      <c r="S66" s="48">
        <v>3750</v>
      </c>
      <c r="T66" s="48">
        <v>7500</v>
      </c>
      <c r="U66" s="48">
        <f>Q66/2</f>
        <v>2500</v>
      </c>
      <c r="V66" s="48">
        <f>R66/2</f>
        <v>3125</v>
      </c>
      <c r="W66" s="48">
        <f>S66/2</f>
        <v>1875</v>
      </c>
      <c r="X66" s="48">
        <f>T66/2</f>
        <v>3750</v>
      </c>
    </row>
    <row r="67" spans="1:20" ht="12" customHeight="1">
      <c r="A67" s="46">
        <v>625</v>
      </c>
      <c r="B67" s="46">
        <v>9095</v>
      </c>
      <c r="C67" s="46">
        <v>9414</v>
      </c>
      <c r="D67" s="46">
        <v>11664</v>
      </c>
      <c r="G67" s="46"/>
      <c r="H67" s="46"/>
      <c r="I67" s="46">
        <v>-625</v>
      </c>
      <c r="J67" s="46">
        <v>10345</v>
      </c>
      <c r="K67" s="46">
        <v>11664</v>
      </c>
      <c r="L67" s="46">
        <v>13914</v>
      </c>
      <c r="M67" s="46"/>
      <c r="N67" s="46"/>
      <c r="O67" s="46"/>
      <c r="Q67" s="48">
        <v>9095</v>
      </c>
      <c r="R67" s="48">
        <v>10345</v>
      </c>
      <c r="S67" s="48">
        <v>9414</v>
      </c>
      <c r="T67" s="48">
        <v>13914</v>
      </c>
    </row>
    <row r="68" spans="1:24" ht="12" customHeight="1">
      <c r="A68" s="46">
        <v>625</v>
      </c>
      <c r="B68" s="46">
        <v>14810</v>
      </c>
      <c r="C68" s="46">
        <v>18984</v>
      </c>
      <c r="D68" s="46">
        <v>21609</v>
      </c>
      <c r="G68" s="46"/>
      <c r="H68" s="46"/>
      <c r="I68" s="46">
        <v>-625</v>
      </c>
      <c r="J68" s="46">
        <v>16060</v>
      </c>
      <c r="K68" s="46">
        <v>21609</v>
      </c>
      <c r="L68" s="46">
        <v>24234</v>
      </c>
      <c r="M68" s="46"/>
      <c r="N68" s="46"/>
      <c r="O68" s="46"/>
      <c r="Q68" s="48">
        <v>14810</v>
      </c>
      <c r="R68" s="48">
        <v>16060</v>
      </c>
      <c r="S68" s="48">
        <v>18984</v>
      </c>
      <c r="T68" s="48">
        <v>24234</v>
      </c>
      <c r="U68" s="48">
        <f>Q68/2</f>
        <v>7405</v>
      </c>
      <c r="V68" s="48">
        <f>R68/2</f>
        <v>8030</v>
      </c>
      <c r="W68" s="48">
        <f>S68/2</f>
        <v>9492</v>
      </c>
      <c r="X68" s="48">
        <f>T68/2</f>
        <v>12117</v>
      </c>
    </row>
    <row r="69" spans="1:20" ht="12" customHeight="1">
      <c r="A69" s="46">
        <v>625</v>
      </c>
      <c r="B69" s="46">
        <v>22415</v>
      </c>
      <c r="C69" s="46">
        <v>33864</v>
      </c>
      <c r="D69" s="46">
        <v>36864</v>
      </c>
      <c r="G69" s="46"/>
      <c r="H69" s="46"/>
      <c r="I69" s="46">
        <v>-625</v>
      </c>
      <c r="J69" s="46">
        <v>23665</v>
      </c>
      <c r="K69" s="46">
        <v>36864</v>
      </c>
      <c r="L69" s="46">
        <v>39864</v>
      </c>
      <c r="M69" s="46"/>
      <c r="N69" s="46"/>
      <c r="O69" s="46"/>
      <c r="Q69" s="48">
        <v>22415</v>
      </c>
      <c r="R69" s="48">
        <v>23665</v>
      </c>
      <c r="S69" s="48">
        <v>33864</v>
      </c>
      <c r="T69" s="48">
        <v>39864</v>
      </c>
    </row>
    <row r="70" spans="1:24" ht="12" customHeight="1">
      <c r="A70" s="46">
        <v>625</v>
      </c>
      <c r="B70" s="46">
        <v>32180</v>
      </c>
      <c r="C70" s="46">
        <v>55674</v>
      </c>
      <c r="D70" s="46">
        <v>59049</v>
      </c>
      <c r="G70" s="46"/>
      <c r="H70" s="46"/>
      <c r="I70" s="46">
        <v>-625</v>
      </c>
      <c r="J70" s="46">
        <v>33430</v>
      </c>
      <c r="K70" s="46">
        <v>59049</v>
      </c>
      <c r="L70" s="46">
        <v>62424</v>
      </c>
      <c r="M70" s="46"/>
      <c r="N70" s="46"/>
      <c r="O70" s="46"/>
      <c r="Q70" s="48">
        <v>32180</v>
      </c>
      <c r="R70" s="48">
        <v>33430</v>
      </c>
      <c r="S70" s="48">
        <v>55674</v>
      </c>
      <c r="T70" s="48">
        <v>62424</v>
      </c>
      <c r="U70" s="48">
        <f>Q70/2</f>
        <v>16090</v>
      </c>
      <c r="V70" s="48">
        <f>R70/2</f>
        <v>16715</v>
      </c>
      <c r="W70" s="48">
        <f>S70/2</f>
        <v>27837</v>
      </c>
      <c r="X70" s="48">
        <f>T70/2</f>
        <v>31212</v>
      </c>
    </row>
    <row r="71" spans="1:20" ht="12" customHeight="1">
      <c r="A71" s="46">
        <v>625</v>
      </c>
      <c r="B71" s="46">
        <v>44375</v>
      </c>
      <c r="C71" s="46">
        <v>86250</v>
      </c>
      <c r="D71" s="46">
        <v>90000</v>
      </c>
      <c r="G71" s="46"/>
      <c r="H71" s="46"/>
      <c r="I71" s="46">
        <v>-625</v>
      </c>
      <c r="J71" s="46">
        <v>45625</v>
      </c>
      <c r="K71" s="46">
        <v>90000</v>
      </c>
      <c r="L71" s="46">
        <v>93750</v>
      </c>
      <c r="M71" s="46"/>
      <c r="N71" s="46"/>
      <c r="O71" s="46"/>
      <c r="Q71" s="48">
        <v>44375</v>
      </c>
      <c r="R71" s="48">
        <v>45625</v>
      </c>
      <c r="S71" s="48">
        <v>86250</v>
      </c>
      <c r="T71" s="48">
        <v>93750</v>
      </c>
    </row>
    <row r="73" spans="1:24" ht="12" customHeight="1">
      <c r="A73" s="46">
        <v>1296</v>
      </c>
      <c r="B73" s="46">
        <v>-1296</v>
      </c>
      <c r="C73" s="46">
        <v>0</v>
      </c>
      <c r="D73" s="46">
        <v>0</v>
      </c>
      <c r="G73" s="46"/>
      <c r="H73" s="46"/>
      <c r="I73" s="46">
        <v>-1296</v>
      </c>
      <c r="J73" s="46">
        <v>1296</v>
      </c>
      <c r="K73" s="46">
        <v>0</v>
      </c>
      <c r="L73" s="46">
        <v>0</v>
      </c>
      <c r="M73" s="46"/>
      <c r="N73" s="46"/>
      <c r="O73" s="46"/>
      <c r="Q73" s="48">
        <v>-1296</v>
      </c>
      <c r="R73" s="48">
        <v>1296</v>
      </c>
      <c r="S73" s="48">
        <v>0</v>
      </c>
      <c r="T73" s="48">
        <v>0</v>
      </c>
      <c r="U73" s="48">
        <f>Q73/2</f>
        <v>-648</v>
      </c>
      <c r="V73" s="48">
        <f>R73/2</f>
        <v>648</v>
      </c>
      <c r="W73" s="48">
        <f>S73/2</f>
        <v>0</v>
      </c>
      <c r="X73" s="48">
        <f>T73/2</f>
        <v>0</v>
      </c>
    </row>
    <row r="74" spans="1:20" ht="12" customHeight="1">
      <c r="A74" s="46">
        <v>1296</v>
      </c>
      <c r="B74" s="46">
        <v>-1242</v>
      </c>
      <c r="C74" s="46">
        <v>-639</v>
      </c>
      <c r="D74" s="46">
        <v>9</v>
      </c>
      <c r="G74" s="46"/>
      <c r="H74" s="46"/>
      <c r="I74" s="46">
        <v>-1296</v>
      </c>
      <c r="J74" s="46">
        <v>1350</v>
      </c>
      <c r="K74" s="46">
        <v>9</v>
      </c>
      <c r="L74" s="46">
        <v>657</v>
      </c>
      <c r="M74" s="46"/>
      <c r="N74" s="46"/>
      <c r="O74" s="46"/>
      <c r="Q74" s="48">
        <v>-1242</v>
      </c>
      <c r="R74" s="48">
        <v>1350</v>
      </c>
      <c r="S74" s="48">
        <v>-639</v>
      </c>
      <c r="T74" s="48">
        <v>657</v>
      </c>
    </row>
    <row r="75" spans="1:24" ht="12" customHeight="1">
      <c r="A75" s="46">
        <v>1296</v>
      </c>
      <c r="B75" s="46">
        <v>-864</v>
      </c>
      <c r="C75" s="46">
        <v>-1152</v>
      </c>
      <c r="D75" s="46">
        <v>144</v>
      </c>
      <c r="G75" s="46"/>
      <c r="H75" s="46"/>
      <c r="I75" s="46">
        <v>-1296</v>
      </c>
      <c r="J75" s="46">
        <v>1728</v>
      </c>
      <c r="K75" s="46">
        <v>144</v>
      </c>
      <c r="L75" s="46">
        <v>1440</v>
      </c>
      <c r="M75" s="46"/>
      <c r="N75" s="46"/>
      <c r="O75" s="46"/>
      <c r="Q75" s="48">
        <v>-864</v>
      </c>
      <c r="R75" s="48">
        <v>1728</v>
      </c>
      <c r="S75" s="48">
        <v>-1152</v>
      </c>
      <c r="T75" s="48">
        <v>1440</v>
      </c>
      <c r="U75" s="48">
        <f>Q75/2</f>
        <v>-432</v>
      </c>
      <c r="V75" s="48">
        <f>R75/2</f>
        <v>864</v>
      </c>
      <c r="W75" s="48">
        <f>S75/2</f>
        <v>-576</v>
      </c>
      <c r="X75" s="48">
        <f>T75/2</f>
        <v>720</v>
      </c>
    </row>
    <row r="76" spans="1:20" ht="12" customHeight="1">
      <c r="A76" s="46">
        <v>1296</v>
      </c>
      <c r="B76" s="46">
        <v>162</v>
      </c>
      <c r="C76" s="46">
        <v>-1215</v>
      </c>
      <c r="D76" s="46">
        <v>729</v>
      </c>
      <c r="G76" s="46"/>
      <c r="H76" s="46"/>
      <c r="I76" s="46">
        <v>-1296</v>
      </c>
      <c r="J76" s="46">
        <v>2754</v>
      </c>
      <c r="K76" s="46">
        <v>729</v>
      </c>
      <c r="L76" s="46">
        <v>2673</v>
      </c>
      <c r="M76" s="46"/>
      <c r="N76" s="46"/>
      <c r="O76" s="46"/>
      <c r="Q76" s="48">
        <v>162</v>
      </c>
      <c r="R76" s="48">
        <v>2754</v>
      </c>
      <c r="S76" s="48">
        <v>-1215</v>
      </c>
      <c r="T76" s="48">
        <v>2673</v>
      </c>
    </row>
    <row r="77" spans="1:24" ht="12" customHeight="1">
      <c r="A77" s="46">
        <v>1296</v>
      </c>
      <c r="B77" s="46">
        <v>2160</v>
      </c>
      <c r="C77" s="46">
        <v>-288</v>
      </c>
      <c r="D77" s="46">
        <v>2304</v>
      </c>
      <c r="G77" s="46"/>
      <c r="H77" s="46"/>
      <c r="I77" s="46">
        <v>-1296</v>
      </c>
      <c r="J77" s="46">
        <v>4752</v>
      </c>
      <c r="K77" s="46">
        <v>2304</v>
      </c>
      <c r="L77" s="46">
        <v>4896</v>
      </c>
      <c r="M77" s="46"/>
      <c r="N77" s="46"/>
      <c r="O77" s="46"/>
      <c r="Q77" s="48">
        <v>2160</v>
      </c>
      <c r="R77" s="48">
        <v>4752</v>
      </c>
      <c r="S77" s="48">
        <v>-288</v>
      </c>
      <c r="T77" s="48">
        <v>4896</v>
      </c>
      <c r="U77" s="48">
        <f>Q77/2</f>
        <v>1080</v>
      </c>
      <c r="V77" s="48">
        <f>R77/2</f>
        <v>2376</v>
      </c>
      <c r="W77" s="48">
        <f>S77/2</f>
        <v>-144</v>
      </c>
      <c r="X77" s="48">
        <f>T77/2</f>
        <v>2448</v>
      </c>
    </row>
    <row r="78" spans="1:20" ht="12" customHeight="1">
      <c r="A78" s="46">
        <v>1296</v>
      </c>
      <c r="B78" s="46">
        <v>5454</v>
      </c>
      <c r="C78" s="46">
        <v>2385</v>
      </c>
      <c r="D78" s="46">
        <v>5625</v>
      </c>
      <c r="G78" s="46"/>
      <c r="H78" s="46"/>
      <c r="I78" s="46">
        <v>-1296</v>
      </c>
      <c r="J78" s="46">
        <v>8046</v>
      </c>
      <c r="K78" s="46">
        <v>5625</v>
      </c>
      <c r="L78" s="46">
        <v>8865</v>
      </c>
      <c r="M78" s="46"/>
      <c r="N78" s="46"/>
      <c r="O78" s="46"/>
      <c r="Q78" s="48">
        <v>5454</v>
      </c>
      <c r="R78" s="48">
        <v>8046</v>
      </c>
      <c r="S78" s="48">
        <v>2385</v>
      </c>
      <c r="T78" s="48">
        <v>8865</v>
      </c>
    </row>
    <row r="79" spans="1:24" ht="12" customHeight="1">
      <c r="A79" s="46">
        <v>1296</v>
      </c>
      <c r="B79" s="46">
        <v>10368</v>
      </c>
      <c r="C79" s="46">
        <v>7776</v>
      </c>
      <c r="D79" s="46">
        <v>11664</v>
      </c>
      <c r="G79" s="46"/>
      <c r="H79" s="46"/>
      <c r="I79" s="46">
        <v>-1296</v>
      </c>
      <c r="J79" s="46">
        <v>12960</v>
      </c>
      <c r="K79" s="46">
        <v>11664</v>
      </c>
      <c r="L79" s="46">
        <v>15552</v>
      </c>
      <c r="M79" s="46"/>
      <c r="N79" s="46"/>
      <c r="O79" s="46"/>
      <c r="Q79" s="48">
        <v>10368</v>
      </c>
      <c r="R79" s="48">
        <v>12960</v>
      </c>
      <c r="S79" s="48">
        <v>7776</v>
      </c>
      <c r="T79" s="48">
        <v>15552</v>
      </c>
      <c r="U79" s="48">
        <f>Q79/2</f>
        <v>5184</v>
      </c>
      <c r="V79" s="48">
        <f>R79/2</f>
        <v>6480</v>
      </c>
      <c r="W79" s="48">
        <f>S79/2</f>
        <v>3888</v>
      </c>
      <c r="X79" s="48">
        <f>T79/2</f>
        <v>7776</v>
      </c>
    </row>
    <row r="80" spans="1:20" ht="12" customHeight="1">
      <c r="A80" s="46">
        <v>1296</v>
      </c>
      <c r="B80" s="46">
        <v>17226</v>
      </c>
      <c r="C80" s="46">
        <v>17073</v>
      </c>
      <c r="D80" s="46">
        <v>21609</v>
      </c>
      <c r="G80" s="46"/>
      <c r="H80" s="46"/>
      <c r="I80" s="46">
        <v>-1296</v>
      </c>
      <c r="J80" s="46">
        <v>19818</v>
      </c>
      <c r="K80" s="46">
        <v>21609</v>
      </c>
      <c r="L80" s="46">
        <v>26145</v>
      </c>
      <c r="M80" s="46"/>
      <c r="N80" s="46"/>
      <c r="O80" s="46"/>
      <c r="Q80" s="48">
        <v>17226</v>
      </c>
      <c r="R80" s="48">
        <v>19818</v>
      </c>
      <c r="S80" s="48">
        <v>17073</v>
      </c>
      <c r="T80" s="48">
        <v>26145</v>
      </c>
    </row>
    <row r="81" spans="1:24" ht="12" customHeight="1">
      <c r="A81" s="46">
        <v>1296</v>
      </c>
      <c r="B81" s="46">
        <v>26352</v>
      </c>
      <c r="C81" s="46">
        <v>31680</v>
      </c>
      <c r="D81" s="46">
        <v>36864</v>
      </c>
      <c r="G81" s="46"/>
      <c r="H81" s="46"/>
      <c r="I81" s="46">
        <v>-1296</v>
      </c>
      <c r="J81" s="46">
        <v>28944</v>
      </c>
      <c r="K81" s="46">
        <v>36864</v>
      </c>
      <c r="L81" s="46">
        <v>42048</v>
      </c>
      <c r="M81" s="46"/>
      <c r="N81" s="46"/>
      <c r="O81" s="46"/>
      <c r="Q81" s="48">
        <v>26352</v>
      </c>
      <c r="R81" s="48">
        <v>28944</v>
      </c>
      <c r="S81" s="48">
        <v>31680</v>
      </c>
      <c r="T81" s="48">
        <v>42048</v>
      </c>
      <c r="U81" s="48">
        <f>Q81/2</f>
        <v>13176</v>
      </c>
      <c r="V81" s="48">
        <f>R81/2</f>
        <v>14472</v>
      </c>
      <c r="W81" s="48">
        <f>S81/2</f>
        <v>15840</v>
      </c>
      <c r="X81" s="48">
        <f>T81/2</f>
        <v>21024</v>
      </c>
    </row>
    <row r="82" spans="1:20" ht="12" customHeight="1">
      <c r="A82" s="46">
        <v>1296</v>
      </c>
      <c r="B82" s="46">
        <v>38070</v>
      </c>
      <c r="C82" s="46">
        <v>53217</v>
      </c>
      <c r="D82" s="46">
        <v>59049</v>
      </c>
      <c r="G82" s="46"/>
      <c r="H82" s="46"/>
      <c r="I82" s="46">
        <v>-1296</v>
      </c>
      <c r="J82" s="46">
        <v>40662</v>
      </c>
      <c r="K82" s="46">
        <v>59049</v>
      </c>
      <c r="L82" s="46">
        <v>64881</v>
      </c>
      <c r="M82" s="46"/>
      <c r="N82" s="46"/>
      <c r="O82" s="46"/>
      <c r="Q82" s="48">
        <v>38070</v>
      </c>
      <c r="R82" s="48">
        <v>40662</v>
      </c>
      <c r="S82" s="48">
        <v>53217</v>
      </c>
      <c r="T82" s="48">
        <v>64881</v>
      </c>
    </row>
    <row r="83" spans="1:24" ht="12" customHeight="1">
      <c r="A83" s="46">
        <v>1296</v>
      </c>
      <c r="B83" s="46">
        <v>52704</v>
      </c>
      <c r="C83" s="46">
        <v>83520</v>
      </c>
      <c r="D83" s="46">
        <v>90000</v>
      </c>
      <c r="G83" s="46"/>
      <c r="H83" s="46"/>
      <c r="I83" s="46">
        <v>-1296</v>
      </c>
      <c r="J83" s="46">
        <v>55296</v>
      </c>
      <c r="K83" s="46">
        <v>90000</v>
      </c>
      <c r="L83" s="46">
        <v>96480</v>
      </c>
      <c r="M83" s="46"/>
      <c r="N83" s="46"/>
      <c r="O83" s="46"/>
      <c r="Q83" s="48">
        <v>52704</v>
      </c>
      <c r="R83" s="48">
        <v>55296</v>
      </c>
      <c r="S83" s="48">
        <v>83520</v>
      </c>
      <c r="T83" s="48">
        <v>96480</v>
      </c>
      <c r="U83" s="48">
        <f>Q83/2</f>
        <v>26352</v>
      </c>
      <c r="V83" s="48">
        <f>R83/2</f>
        <v>27648</v>
      </c>
      <c r="W83" s="48">
        <f>S83/2</f>
        <v>41760</v>
      </c>
      <c r="X83" s="48">
        <f>T83/2</f>
        <v>48240</v>
      </c>
    </row>
    <row r="85" spans="1:20" ht="12" customHeight="1">
      <c r="A85" s="46">
        <v>2401</v>
      </c>
      <c r="B85" s="46">
        <v>-2401</v>
      </c>
      <c r="C85" s="46">
        <v>0</v>
      </c>
      <c r="D85" s="46">
        <v>0</v>
      </c>
      <c r="G85" s="46"/>
      <c r="H85" s="46"/>
      <c r="I85" s="46">
        <v>-2401</v>
      </c>
      <c r="J85" s="46">
        <v>2401</v>
      </c>
      <c r="K85" s="46">
        <v>0</v>
      </c>
      <c r="L85" s="46">
        <v>0</v>
      </c>
      <c r="M85" s="46"/>
      <c r="N85" s="46"/>
      <c r="O85" s="46"/>
      <c r="Q85" s="48">
        <v>-2401</v>
      </c>
      <c r="R85" s="48">
        <v>2401</v>
      </c>
      <c r="S85" s="48">
        <v>0</v>
      </c>
      <c r="T85" s="48">
        <v>0</v>
      </c>
    </row>
    <row r="86" spans="1:24" ht="12" customHeight="1">
      <c r="A86" s="46">
        <v>2401</v>
      </c>
      <c r="B86" s="46">
        <v>-2338</v>
      </c>
      <c r="C86" s="46">
        <v>-1020</v>
      </c>
      <c r="D86" s="46">
        <v>9</v>
      </c>
      <c r="G86" s="46"/>
      <c r="H86" s="46"/>
      <c r="I86" s="46">
        <v>-2401</v>
      </c>
      <c r="J86" s="46">
        <v>2464</v>
      </c>
      <c r="K86" s="46">
        <v>9</v>
      </c>
      <c r="L86" s="46">
        <v>1038</v>
      </c>
      <c r="M86" s="46"/>
      <c r="N86" s="46"/>
      <c r="O86" s="46"/>
      <c r="Q86" s="48">
        <v>-2338</v>
      </c>
      <c r="R86" s="48">
        <v>2464</v>
      </c>
      <c r="S86" s="48">
        <v>-1020</v>
      </c>
      <c r="T86" s="48">
        <v>1038</v>
      </c>
      <c r="U86" s="48">
        <f>Q86/2</f>
        <v>-1169</v>
      </c>
      <c r="V86" s="48">
        <f>R86/2</f>
        <v>1232</v>
      </c>
      <c r="W86" s="48">
        <f>S86/2</f>
        <v>-510</v>
      </c>
      <c r="X86" s="48">
        <f>T86/2</f>
        <v>519</v>
      </c>
    </row>
    <row r="87" spans="1:20" ht="12" customHeight="1">
      <c r="A87" s="46">
        <v>2401</v>
      </c>
      <c r="B87" s="46">
        <v>-1897</v>
      </c>
      <c r="C87" s="46">
        <v>-1914</v>
      </c>
      <c r="D87" s="46">
        <v>144</v>
      </c>
      <c r="G87" s="46"/>
      <c r="H87" s="46"/>
      <c r="I87" s="46">
        <v>-2401</v>
      </c>
      <c r="J87" s="46">
        <v>2905</v>
      </c>
      <c r="K87" s="46">
        <v>144</v>
      </c>
      <c r="L87" s="46">
        <v>2202</v>
      </c>
      <c r="M87" s="46"/>
      <c r="N87" s="46"/>
      <c r="O87" s="46"/>
      <c r="Q87" s="48">
        <v>-1897</v>
      </c>
      <c r="R87" s="48">
        <v>2905</v>
      </c>
      <c r="S87" s="48">
        <v>-1914</v>
      </c>
      <c r="T87" s="48">
        <v>2202</v>
      </c>
    </row>
    <row r="88" spans="1:24" ht="12" customHeight="1">
      <c r="A88" s="46">
        <v>2401</v>
      </c>
      <c r="B88" s="46">
        <v>-700</v>
      </c>
      <c r="C88" s="46">
        <v>-2358</v>
      </c>
      <c r="D88" s="46">
        <v>729</v>
      </c>
      <c r="G88" s="46"/>
      <c r="H88" s="46"/>
      <c r="I88" s="46">
        <v>-2401</v>
      </c>
      <c r="J88" s="46">
        <v>4102</v>
      </c>
      <c r="K88" s="46">
        <v>729</v>
      </c>
      <c r="L88" s="46">
        <v>3816</v>
      </c>
      <c r="M88" s="46"/>
      <c r="N88" s="46"/>
      <c r="O88" s="46"/>
      <c r="Q88" s="48">
        <v>-700</v>
      </c>
      <c r="R88" s="48">
        <v>4102</v>
      </c>
      <c r="S88" s="48">
        <v>-2358</v>
      </c>
      <c r="T88" s="48">
        <v>3816</v>
      </c>
      <c r="U88" s="48">
        <f>Q88/2</f>
        <v>-350</v>
      </c>
      <c r="V88" s="48">
        <f>R88/2</f>
        <v>2051</v>
      </c>
      <c r="W88" s="48">
        <f>S88/2</f>
        <v>-1179</v>
      </c>
      <c r="X88" s="48">
        <f>T88/2</f>
        <v>1908</v>
      </c>
    </row>
    <row r="89" spans="1:20" ht="12" customHeight="1">
      <c r="A89" s="46">
        <v>2401</v>
      </c>
      <c r="B89" s="46">
        <v>1631</v>
      </c>
      <c r="C89" s="46">
        <v>-1812</v>
      </c>
      <c r="D89" s="46">
        <v>2304</v>
      </c>
      <c r="G89" s="46"/>
      <c r="H89" s="46"/>
      <c r="I89" s="46">
        <v>-2401</v>
      </c>
      <c r="J89" s="46">
        <v>6433</v>
      </c>
      <c r="K89" s="46">
        <v>2304</v>
      </c>
      <c r="L89" s="46">
        <v>6420</v>
      </c>
      <c r="M89" s="46"/>
      <c r="N89" s="46"/>
      <c r="O89" s="46"/>
      <c r="Q89" s="48">
        <v>1631</v>
      </c>
      <c r="R89" s="48">
        <v>6433</v>
      </c>
      <c r="S89" s="48">
        <v>-1812</v>
      </c>
      <c r="T89" s="48">
        <v>6420</v>
      </c>
    </row>
    <row r="90" spans="1:24" ht="12" customHeight="1">
      <c r="A90" s="46">
        <v>2401</v>
      </c>
      <c r="B90" s="46">
        <v>5474</v>
      </c>
      <c r="C90" s="46">
        <v>480</v>
      </c>
      <c r="D90" s="46">
        <v>5625</v>
      </c>
      <c r="G90" s="46"/>
      <c r="H90" s="46"/>
      <c r="I90" s="46">
        <v>-2401</v>
      </c>
      <c r="J90" s="46">
        <v>10276</v>
      </c>
      <c r="K90" s="46">
        <v>5625</v>
      </c>
      <c r="L90" s="46">
        <v>10770</v>
      </c>
      <c r="M90" s="46"/>
      <c r="N90" s="46"/>
      <c r="O90" s="46"/>
      <c r="Q90" s="48">
        <v>5474</v>
      </c>
      <c r="R90" s="48">
        <v>10276</v>
      </c>
      <c r="S90" s="48">
        <v>480</v>
      </c>
      <c r="T90" s="48">
        <v>10770</v>
      </c>
      <c r="U90" s="48">
        <f>Q90/2</f>
        <v>2737</v>
      </c>
      <c r="V90" s="48">
        <f>R90/2</f>
        <v>5138</v>
      </c>
      <c r="W90" s="48">
        <f>S90/2</f>
        <v>240</v>
      </c>
      <c r="X90" s="48">
        <f>T90/2</f>
        <v>5385</v>
      </c>
    </row>
    <row r="91" spans="1:20" ht="12" customHeight="1">
      <c r="A91" s="46">
        <v>2401</v>
      </c>
      <c r="B91" s="46">
        <v>11207</v>
      </c>
      <c r="C91" s="46">
        <v>5490</v>
      </c>
      <c r="D91" s="46">
        <v>11664</v>
      </c>
      <c r="G91" s="46"/>
      <c r="H91" s="46"/>
      <c r="I91" s="46">
        <v>-2401</v>
      </c>
      <c r="J91" s="46">
        <v>16009</v>
      </c>
      <c r="K91" s="46">
        <v>11664</v>
      </c>
      <c r="L91" s="46">
        <v>17838</v>
      </c>
      <c r="M91" s="46"/>
      <c r="N91" s="46"/>
      <c r="O91" s="46"/>
      <c r="Q91" s="48">
        <v>11207</v>
      </c>
      <c r="R91" s="48">
        <v>16009</v>
      </c>
      <c r="S91" s="48">
        <v>5490</v>
      </c>
      <c r="T91" s="48">
        <v>17838</v>
      </c>
    </row>
    <row r="92" spans="1:24" ht="12" customHeight="1">
      <c r="A92" s="46">
        <v>2401</v>
      </c>
      <c r="B92" s="46">
        <v>19208</v>
      </c>
      <c r="C92" s="46">
        <v>14406</v>
      </c>
      <c r="D92" s="46">
        <v>21609</v>
      </c>
      <c r="G92" s="46"/>
      <c r="H92" s="46"/>
      <c r="I92" s="46">
        <v>-2401</v>
      </c>
      <c r="J92" s="46">
        <v>24010</v>
      </c>
      <c r="K92" s="46">
        <v>21609</v>
      </c>
      <c r="L92" s="46">
        <v>28812</v>
      </c>
      <c r="M92" s="46"/>
      <c r="N92" s="46"/>
      <c r="O92" s="46"/>
      <c r="Q92" s="48">
        <v>19208</v>
      </c>
      <c r="R92" s="48">
        <v>24010</v>
      </c>
      <c r="S92" s="48">
        <v>14406</v>
      </c>
      <c r="T92" s="48">
        <v>28812</v>
      </c>
      <c r="U92" s="48">
        <f>Q92/2</f>
        <v>9604</v>
      </c>
      <c r="V92" s="48">
        <f>R92/2</f>
        <v>12005</v>
      </c>
      <c r="W92" s="48">
        <f>S92/2</f>
        <v>7203</v>
      </c>
      <c r="X92" s="48">
        <f>T92/2</f>
        <v>14406</v>
      </c>
    </row>
    <row r="93" spans="1:20" ht="12" customHeight="1">
      <c r="A93" s="46">
        <v>2401</v>
      </c>
      <c r="B93" s="46">
        <v>29855</v>
      </c>
      <c r="C93" s="46">
        <v>28632</v>
      </c>
      <c r="D93" s="46">
        <v>36864</v>
      </c>
      <c r="G93" s="46"/>
      <c r="H93" s="46"/>
      <c r="I93" s="46">
        <v>-2401</v>
      </c>
      <c r="J93" s="46">
        <v>34657</v>
      </c>
      <c r="K93" s="46">
        <v>36864</v>
      </c>
      <c r="L93" s="46">
        <v>45096</v>
      </c>
      <c r="M93" s="46"/>
      <c r="N93" s="46"/>
      <c r="O93" s="46"/>
      <c r="Q93" s="48">
        <v>29855</v>
      </c>
      <c r="R93" s="48">
        <v>34657</v>
      </c>
      <c r="S93" s="48">
        <v>28632</v>
      </c>
      <c r="T93" s="48">
        <v>45096</v>
      </c>
    </row>
    <row r="94" spans="1:24" ht="12" customHeight="1">
      <c r="A94" s="46">
        <v>2401</v>
      </c>
      <c r="B94" s="46">
        <v>43526</v>
      </c>
      <c r="C94" s="46">
        <v>49788</v>
      </c>
      <c r="D94" s="46">
        <v>59049</v>
      </c>
      <c r="G94" s="46"/>
      <c r="H94" s="46"/>
      <c r="I94" s="46">
        <v>-2401</v>
      </c>
      <c r="J94" s="46">
        <v>48328</v>
      </c>
      <c r="K94" s="46">
        <v>59049</v>
      </c>
      <c r="L94" s="46">
        <v>68310</v>
      </c>
      <c r="M94" s="46"/>
      <c r="N94" s="46"/>
      <c r="O94" s="46"/>
      <c r="Q94" s="48">
        <v>43526</v>
      </c>
      <c r="R94" s="48">
        <v>48328</v>
      </c>
      <c r="S94" s="48">
        <v>49788</v>
      </c>
      <c r="T94" s="48">
        <v>68310</v>
      </c>
      <c r="U94" s="48">
        <f>Q94/2</f>
        <v>21763</v>
      </c>
      <c r="V94" s="48">
        <f>R94/2</f>
        <v>24164</v>
      </c>
      <c r="W94" s="48">
        <f>S94/2</f>
        <v>24894</v>
      </c>
      <c r="X94" s="48">
        <f>T94/2</f>
        <v>34155</v>
      </c>
    </row>
    <row r="95" spans="1:20" ht="12" customHeight="1">
      <c r="A95" s="46">
        <v>2401</v>
      </c>
      <c r="B95" s="46">
        <v>60599</v>
      </c>
      <c r="C95" s="46">
        <v>79710</v>
      </c>
      <c r="D95" s="46">
        <v>90000</v>
      </c>
      <c r="G95" s="46"/>
      <c r="H95" s="46"/>
      <c r="I95" s="46">
        <v>-2401</v>
      </c>
      <c r="J95" s="46">
        <v>65401</v>
      </c>
      <c r="K95" s="46">
        <v>90000</v>
      </c>
      <c r="L95" s="46">
        <v>100000</v>
      </c>
      <c r="M95" s="46"/>
      <c r="N95" s="46"/>
      <c r="O95" s="46"/>
      <c r="Q95" s="48">
        <v>60599</v>
      </c>
      <c r="R95" s="48">
        <v>65401</v>
      </c>
      <c r="S95" s="48">
        <v>79710</v>
      </c>
      <c r="T95" s="48">
        <v>100290</v>
      </c>
    </row>
    <row r="97" spans="1:24" ht="12" customHeight="1">
      <c r="A97" s="46">
        <v>4096</v>
      </c>
      <c r="B97" s="46">
        <v>-4096</v>
      </c>
      <c r="C97" s="46">
        <v>0</v>
      </c>
      <c r="D97" s="46">
        <v>0</v>
      </c>
      <c r="G97" s="46"/>
      <c r="H97" s="46"/>
      <c r="I97" s="46">
        <v>-4096</v>
      </c>
      <c r="J97" s="46">
        <v>4096</v>
      </c>
      <c r="K97" s="46">
        <v>0</v>
      </c>
      <c r="L97" s="46">
        <v>0</v>
      </c>
      <c r="M97" s="46"/>
      <c r="N97" s="46"/>
      <c r="O97" s="46"/>
      <c r="Q97" s="48">
        <v>-4096</v>
      </c>
      <c r="R97" s="48">
        <v>4096</v>
      </c>
      <c r="S97" s="48">
        <v>0</v>
      </c>
      <c r="T97" s="48">
        <v>0</v>
      </c>
      <c r="U97" s="48">
        <f>Q97/2</f>
        <v>-2048</v>
      </c>
      <c r="V97" s="48">
        <f>R97/2</f>
        <v>2048</v>
      </c>
      <c r="W97" s="48">
        <f>S97/2</f>
        <v>0</v>
      </c>
      <c r="X97" s="48">
        <f>T97/2</f>
        <v>0</v>
      </c>
    </row>
    <row r="98" spans="1:20" ht="12" customHeight="1">
      <c r="A98" s="46">
        <v>4096</v>
      </c>
      <c r="B98" s="46">
        <v>-4024</v>
      </c>
      <c r="C98" s="46">
        <v>-1527</v>
      </c>
      <c r="D98" s="46">
        <v>9</v>
      </c>
      <c r="G98" s="46"/>
      <c r="H98" s="46"/>
      <c r="I98" s="46">
        <v>-4096</v>
      </c>
      <c r="J98" s="46">
        <v>4168</v>
      </c>
      <c r="K98" s="46">
        <v>9</v>
      </c>
      <c r="L98" s="46">
        <v>1545</v>
      </c>
      <c r="M98" s="46"/>
      <c r="N98" s="46"/>
      <c r="O98" s="46"/>
      <c r="Q98" s="48">
        <v>-4024</v>
      </c>
      <c r="R98" s="48">
        <v>4168</v>
      </c>
      <c r="S98" s="48">
        <v>-1527</v>
      </c>
      <c r="T98" s="48">
        <v>1545</v>
      </c>
    </row>
    <row r="99" spans="1:24" ht="12" customHeight="1">
      <c r="A99" s="46">
        <v>4096</v>
      </c>
      <c r="B99" s="46">
        <v>-3520</v>
      </c>
      <c r="C99" s="46">
        <v>-2928</v>
      </c>
      <c r="D99" s="46">
        <v>144</v>
      </c>
      <c r="G99" s="46"/>
      <c r="H99" s="46"/>
      <c r="I99" s="46">
        <v>-4096</v>
      </c>
      <c r="J99" s="46">
        <v>4672</v>
      </c>
      <c r="K99" s="46">
        <v>144</v>
      </c>
      <c r="L99" s="46">
        <v>3216</v>
      </c>
      <c r="M99" s="46"/>
      <c r="N99" s="46"/>
      <c r="O99" s="46"/>
      <c r="Q99" s="48">
        <v>-3520</v>
      </c>
      <c r="R99" s="48">
        <v>4672</v>
      </c>
      <c r="S99" s="48">
        <v>-2928</v>
      </c>
      <c r="T99" s="48">
        <v>3216</v>
      </c>
      <c r="U99" s="48">
        <f>Q99/2</f>
        <v>-1760</v>
      </c>
      <c r="V99" s="48">
        <f>R99/2</f>
        <v>2336</v>
      </c>
      <c r="W99" s="48">
        <f>S99/2</f>
        <v>-1464</v>
      </c>
      <c r="X99" s="48">
        <f>T99/2</f>
        <v>1608</v>
      </c>
    </row>
    <row r="100" spans="1:20" ht="12" customHeight="1">
      <c r="A100" s="46">
        <v>4096</v>
      </c>
      <c r="B100" s="46">
        <v>-2152</v>
      </c>
      <c r="C100" s="46">
        <v>-3879</v>
      </c>
      <c r="D100" s="46">
        <v>729</v>
      </c>
      <c r="G100" s="46"/>
      <c r="H100" s="46"/>
      <c r="I100" s="46">
        <v>-4096</v>
      </c>
      <c r="J100" s="46">
        <v>6040</v>
      </c>
      <c r="K100" s="46">
        <v>729</v>
      </c>
      <c r="L100" s="46">
        <v>5337</v>
      </c>
      <c r="M100" s="46"/>
      <c r="N100" s="46"/>
      <c r="O100" s="46"/>
      <c r="Q100" s="48">
        <v>-2152</v>
      </c>
      <c r="R100" s="48">
        <v>6040</v>
      </c>
      <c r="S100" s="48">
        <v>-3879</v>
      </c>
      <c r="T100" s="48">
        <v>5337</v>
      </c>
    </row>
    <row r="101" spans="1:24" ht="12" customHeight="1">
      <c r="A101" s="46">
        <v>4096</v>
      </c>
      <c r="B101" s="46">
        <v>512</v>
      </c>
      <c r="C101" s="46">
        <v>-3840</v>
      </c>
      <c r="D101" s="46">
        <v>2304</v>
      </c>
      <c r="G101" s="46"/>
      <c r="H101" s="46"/>
      <c r="I101" s="46">
        <v>-4096</v>
      </c>
      <c r="J101" s="46">
        <v>8704</v>
      </c>
      <c r="K101" s="46">
        <v>2304</v>
      </c>
      <c r="L101" s="46">
        <v>8448</v>
      </c>
      <c r="M101" s="46"/>
      <c r="N101" s="46"/>
      <c r="O101" s="46"/>
      <c r="Q101" s="48">
        <v>512</v>
      </c>
      <c r="R101" s="48">
        <v>8704</v>
      </c>
      <c r="S101" s="48">
        <v>-3840</v>
      </c>
      <c r="T101" s="48">
        <v>8448</v>
      </c>
      <c r="U101" s="48">
        <f>Q101/2</f>
        <v>256</v>
      </c>
      <c r="V101" s="48">
        <f>R101/2</f>
        <v>4352</v>
      </c>
      <c r="W101" s="48">
        <f>S101/2</f>
        <v>-1920</v>
      </c>
      <c r="X101" s="48">
        <f>T101/2</f>
        <v>4224</v>
      </c>
    </row>
    <row r="102" spans="1:20" ht="12" customHeight="1">
      <c r="A102" s="46">
        <v>4096</v>
      </c>
      <c r="B102" s="46">
        <v>4904</v>
      </c>
      <c r="C102" s="46">
        <v>-2055</v>
      </c>
      <c r="D102" s="46">
        <v>5625</v>
      </c>
      <c r="G102" s="46"/>
      <c r="H102" s="46"/>
      <c r="I102" s="46">
        <v>-4096</v>
      </c>
      <c r="J102" s="46">
        <v>13096</v>
      </c>
      <c r="K102" s="46">
        <v>5625</v>
      </c>
      <c r="L102" s="46">
        <v>13305</v>
      </c>
      <c r="M102" s="46"/>
      <c r="N102" s="46"/>
      <c r="O102" s="46"/>
      <c r="Q102" s="48">
        <v>4904</v>
      </c>
      <c r="R102" s="48">
        <v>13096</v>
      </c>
      <c r="S102" s="48">
        <v>-2055</v>
      </c>
      <c r="T102" s="48">
        <v>13305</v>
      </c>
    </row>
    <row r="103" spans="1:24" ht="12" customHeight="1">
      <c r="A103" s="46">
        <v>4096</v>
      </c>
      <c r="B103" s="46">
        <v>11456</v>
      </c>
      <c r="C103" s="46">
        <v>2448</v>
      </c>
      <c r="D103" s="46">
        <v>11664</v>
      </c>
      <c r="G103" s="46"/>
      <c r="H103" s="46"/>
      <c r="I103" s="46">
        <v>-4096</v>
      </c>
      <c r="J103" s="46">
        <v>19648</v>
      </c>
      <c r="K103" s="46">
        <v>11664</v>
      </c>
      <c r="L103" s="46">
        <v>20880</v>
      </c>
      <c r="M103" s="46"/>
      <c r="N103" s="46"/>
      <c r="O103" s="46"/>
      <c r="Q103" s="48">
        <v>11456</v>
      </c>
      <c r="R103" s="48">
        <v>19648</v>
      </c>
      <c r="S103" s="48">
        <v>2448</v>
      </c>
      <c r="T103" s="48">
        <v>20880</v>
      </c>
      <c r="U103" s="48">
        <f>Q103/2</f>
        <v>5728</v>
      </c>
      <c r="V103" s="48">
        <f>R103/2</f>
        <v>9824</v>
      </c>
      <c r="W103" s="48">
        <f>S103/2</f>
        <v>1224</v>
      </c>
      <c r="X103" s="48">
        <f>T103/2</f>
        <v>10440</v>
      </c>
    </row>
    <row r="104" spans="1:20" ht="12" customHeight="1">
      <c r="A104" s="46">
        <v>4096</v>
      </c>
      <c r="B104" s="46">
        <v>20600</v>
      </c>
      <c r="C104" s="46">
        <v>10857</v>
      </c>
      <c r="D104" s="46">
        <v>21609</v>
      </c>
      <c r="G104" s="46"/>
      <c r="H104" s="46"/>
      <c r="I104" s="46">
        <v>-4096</v>
      </c>
      <c r="J104" s="46">
        <v>28792</v>
      </c>
      <c r="K104" s="46">
        <v>21609</v>
      </c>
      <c r="L104" s="46">
        <v>32361</v>
      </c>
      <c r="M104" s="46"/>
      <c r="N104" s="46"/>
      <c r="O104" s="46"/>
      <c r="Q104" s="48">
        <v>20600</v>
      </c>
      <c r="R104" s="48">
        <v>28792</v>
      </c>
      <c r="S104" s="48">
        <v>10857</v>
      </c>
      <c r="T104" s="48">
        <v>32361</v>
      </c>
    </row>
    <row r="105" spans="1:24" ht="12" customHeight="1">
      <c r="A105" s="46">
        <v>4096</v>
      </c>
      <c r="B105" s="46">
        <v>32768</v>
      </c>
      <c r="C105" s="46">
        <v>24576</v>
      </c>
      <c r="D105" s="46">
        <v>36864</v>
      </c>
      <c r="G105" s="46"/>
      <c r="H105" s="46"/>
      <c r="I105" s="46">
        <v>-4096</v>
      </c>
      <c r="J105" s="46">
        <v>40960</v>
      </c>
      <c r="K105" s="46">
        <v>36864</v>
      </c>
      <c r="L105" s="46">
        <v>49152</v>
      </c>
      <c r="M105" s="46"/>
      <c r="N105" s="46"/>
      <c r="O105" s="46"/>
      <c r="Q105" s="48">
        <v>32768</v>
      </c>
      <c r="R105" s="48">
        <v>40960</v>
      </c>
      <c r="S105" s="48">
        <v>24576</v>
      </c>
      <c r="T105" s="48">
        <v>49152</v>
      </c>
      <c r="U105" s="48">
        <f>Q105/2</f>
        <v>16384</v>
      </c>
      <c r="V105" s="48">
        <f>R105/2</f>
        <v>20480</v>
      </c>
      <c r="W105" s="48">
        <f>S105/2</f>
        <v>12288</v>
      </c>
      <c r="X105" s="48">
        <f>T105/2</f>
        <v>24576</v>
      </c>
    </row>
    <row r="106" spans="1:20" ht="12" customHeight="1">
      <c r="A106" s="46">
        <v>4096</v>
      </c>
      <c r="B106" s="46">
        <v>48392</v>
      </c>
      <c r="C106" s="46">
        <v>45225</v>
      </c>
      <c r="D106" s="46">
        <v>59049</v>
      </c>
      <c r="G106" s="46"/>
      <c r="H106" s="46"/>
      <c r="I106" s="46">
        <v>-4096</v>
      </c>
      <c r="J106" s="46">
        <v>56584</v>
      </c>
      <c r="K106" s="46">
        <v>59049</v>
      </c>
      <c r="L106" s="46">
        <v>72873</v>
      </c>
      <c r="M106" s="46"/>
      <c r="N106" s="46"/>
      <c r="O106" s="46"/>
      <c r="Q106" s="48">
        <v>48392</v>
      </c>
      <c r="R106" s="48">
        <v>56584</v>
      </c>
      <c r="S106" s="48">
        <v>45225</v>
      </c>
      <c r="T106" s="48">
        <v>72873</v>
      </c>
    </row>
    <row r="107" spans="1:24" ht="12" customHeight="1">
      <c r="A107" s="46">
        <v>4096</v>
      </c>
      <c r="B107" s="46">
        <v>67904</v>
      </c>
      <c r="C107" s="46">
        <v>74640</v>
      </c>
      <c r="D107" s="46">
        <v>90000</v>
      </c>
      <c r="G107" s="46"/>
      <c r="H107" s="46"/>
      <c r="I107" s="46">
        <v>-4096</v>
      </c>
      <c r="J107" s="46">
        <v>76096</v>
      </c>
      <c r="K107" s="46">
        <v>90000</v>
      </c>
      <c r="L107" s="46">
        <v>100000</v>
      </c>
      <c r="M107" s="46"/>
      <c r="N107" s="46"/>
      <c r="O107" s="46"/>
      <c r="Q107" s="48">
        <v>67904</v>
      </c>
      <c r="R107" s="48">
        <v>76096</v>
      </c>
      <c r="S107" s="48">
        <v>74640</v>
      </c>
      <c r="T107" s="48">
        <v>105360</v>
      </c>
      <c r="U107" s="48">
        <f>Q107/2</f>
        <v>33952</v>
      </c>
      <c r="V107" s="48">
        <f>R107/2</f>
        <v>38048</v>
      </c>
      <c r="W107" s="48">
        <f>S107/2</f>
        <v>37320</v>
      </c>
      <c r="X107" s="48">
        <f>T107/2</f>
        <v>52680</v>
      </c>
    </row>
    <row r="109" spans="1:20" ht="12" customHeight="1">
      <c r="A109" s="46">
        <v>6561</v>
      </c>
      <c r="B109" s="46">
        <v>-6561</v>
      </c>
      <c r="C109" s="46">
        <v>0</v>
      </c>
      <c r="D109" s="46">
        <v>0</v>
      </c>
      <c r="G109" s="46"/>
      <c r="H109" s="46"/>
      <c r="I109" s="46">
        <v>-6561</v>
      </c>
      <c r="J109" s="46">
        <v>6561</v>
      </c>
      <c r="K109" s="46">
        <v>0</v>
      </c>
      <c r="L109" s="46">
        <v>0</v>
      </c>
      <c r="M109" s="46"/>
      <c r="N109" s="46"/>
      <c r="O109" s="46"/>
      <c r="Q109" s="48">
        <v>-6561</v>
      </c>
      <c r="R109" s="48">
        <v>6561</v>
      </c>
      <c r="S109" s="48">
        <v>0</v>
      </c>
      <c r="T109" s="48">
        <v>0</v>
      </c>
    </row>
    <row r="110" spans="1:24" ht="12" customHeight="1">
      <c r="A110" s="46">
        <v>6561</v>
      </c>
      <c r="B110" s="46">
        <v>-6480</v>
      </c>
      <c r="C110" s="46">
        <v>-2178</v>
      </c>
      <c r="D110" s="46">
        <v>9</v>
      </c>
      <c r="G110" s="46"/>
      <c r="H110" s="46"/>
      <c r="I110" s="46">
        <v>-6561</v>
      </c>
      <c r="J110" s="46">
        <v>6642</v>
      </c>
      <c r="K110" s="46">
        <v>9</v>
      </c>
      <c r="L110" s="46">
        <v>2196</v>
      </c>
      <c r="M110" s="46"/>
      <c r="N110" s="46"/>
      <c r="O110" s="46"/>
      <c r="Q110" s="48">
        <v>-6480</v>
      </c>
      <c r="R110" s="48">
        <v>6642</v>
      </c>
      <c r="S110" s="48">
        <v>-2178</v>
      </c>
      <c r="T110" s="48">
        <v>2196</v>
      </c>
      <c r="U110" s="48">
        <f>Q110/2</f>
        <v>-3240</v>
      </c>
      <c r="V110" s="48">
        <f>R110/2</f>
        <v>3321</v>
      </c>
      <c r="W110" s="48">
        <f>S110/2</f>
        <v>-1089</v>
      </c>
      <c r="X110" s="48">
        <f>T110/2</f>
        <v>1098</v>
      </c>
    </row>
    <row r="111" spans="1:20" ht="12" customHeight="1">
      <c r="A111" s="46">
        <v>6561</v>
      </c>
      <c r="B111" s="46">
        <v>-5913</v>
      </c>
      <c r="C111" s="46">
        <v>-4230</v>
      </c>
      <c r="D111" s="46">
        <v>144</v>
      </c>
      <c r="G111" s="46"/>
      <c r="H111" s="46"/>
      <c r="I111" s="46">
        <v>-6561</v>
      </c>
      <c r="J111" s="46">
        <v>7209</v>
      </c>
      <c r="K111" s="46">
        <v>144</v>
      </c>
      <c r="L111" s="46">
        <v>4518</v>
      </c>
      <c r="M111" s="46"/>
      <c r="N111" s="46"/>
      <c r="O111" s="46"/>
      <c r="Q111" s="48">
        <v>-5913</v>
      </c>
      <c r="R111" s="48">
        <v>7209</v>
      </c>
      <c r="S111" s="48">
        <v>-4230</v>
      </c>
      <c r="T111" s="48">
        <v>4518</v>
      </c>
    </row>
    <row r="112" spans="1:24" ht="12" customHeight="1">
      <c r="A112" s="46">
        <v>6561</v>
      </c>
      <c r="B112" s="46">
        <v>-4374</v>
      </c>
      <c r="C112" s="46">
        <v>-5832</v>
      </c>
      <c r="D112" s="46">
        <v>729</v>
      </c>
      <c r="G112" s="46"/>
      <c r="H112" s="46"/>
      <c r="I112" s="46">
        <v>-6561</v>
      </c>
      <c r="J112" s="46">
        <v>8748</v>
      </c>
      <c r="K112" s="46">
        <v>729</v>
      </c>
      <c r="L112" s="46">
        <v>7290</v>
      </c>
      <c r="M112" s="46"/>
      <c r="N112" s="46"/>
      <c r="O112" s="46"/>
      <c r="Q112" s="48">
        <v>-4374</v>
      </c>
      <c r="R112" s="48">
        <v>8748</v>
      </c>
      <c r="S112" s="48">
        <v>-5832</v>
      </c>
      <c r="T112" s="48">
        <v>7290</v>
      </c>
      <c r="U112" s="48">
        <f>Q112/2</f>
        <v>-2187</v>
      </c>
      <c r="V112" s="48">
        <f>R112/2</f>
        <v>4374</v>
      </c>
      <c r="W112" s="48">
        <f>S112/2</f>
        <v>-2916</v>
      </c>
      <c r="X112" s="48">
        <f>T112/2</f>
        <v>3645</v>
      </c>
    </row>
    <row r="113" spans="1:20" ht="12" customHeight="1">
      <c r="A113" s="46">
        <v>6561</v>
      </c>
      <c r="B113" s="46">
        <v>-1377</v>
      </c>
      <c r="C113" s="46">
        <v>-6444</v>
      </c>
      <c r="D113" s="46">
        <v>2304</v>
      </c>
      <c r="G113" s="46"/>
      <c r="H113" s="46"/>
      <c r="I113" s="46">
        <v>-6561</v>
      </c>
      <c r="J113" s="46">
        <v>11745</v>
      </c>
      <c r="K113" s="46">
        <v>2304</v>
      </c>
      <c r="L113" s="46">
        <v>11052</v>
      </c>
      <c r="M113" s="46"/>
      <c r="N113" s="46"/>
      <c r="O113" s="46"/>
      <c r="Q113" s="48">
        <v>-1377</v>
      </c>
      <c r="R113" s="48">
        <v>11745</v>
      </c>
      <c r="S113" s="48">
        <v>-6444</v>
      </c>
      <c r="T113" s="48">
        <v>11052</v>
      </c>
    </row>
    <row r="114" spans="1:24" ht="12" customHeight="1">
      <c r="A114" s="46">
        <v>6561</v>
      </c>
      <c r="B114" s="46">
        <v>3564</v>
      </c>
      <c r="C114" s="46">
        <v>-5310</v>
      </c>
      <c r="D114" s="46">
        <v>5625</v>
      </c>
      <c r="G114" s="46"/>
      <c r="H114" s="46"/>
      <c r="I114" s="46">
        <v>-6561</v>
      </c>
      <c r="J114" s="46">
        <v>16686</v>
      </c>
      <c r="K114" s="46">
        <v>5625</v>
      </c>
      <c r="L114" s="46">
        <v>16560</v>
      </c>
      <c r="M114" s="46"/>
      <c r="N114" s="46"/>
      <c r="O114" s="46"/>
      <c r="Q114" s="48">
        <v>3564</v>
      </c>
      <c r="R114" s="48">
        <v>16686</v>
      </c>
      <c r="S114" s="48">
        <v>-5310</v>
      </c>
      <c r="T114" s="48">
        <v>16560</v>
      </c>
      <c r="U114" s="48">
        <f>Q114/2</f>
        <v>1782</v>
      </c>
      <c r="V114" s="48">
        <f>R114/2</f>
        <v>8343</v>
      </c>
      <c r="W114" s="48">
        <f>S114/2</f>
        <v>-2655</v>
      </c>
      <c r="X114" s="48">
        <f>T114/2</f>
        <v>8280</v>
      </c>
    </row>
    <row r="115" spans="1:20" ht="12" customHeight="1">
      <c r="A115" s="46">
        <v>6561</v>
      </c>
      <c r="B115" s="46">
        <v>10935</v>
      </c>
      <c r="C115" s="46">
        <v>-1458</v>
      </c>
      <c r="D115" s="46">
        <v>11664</v>
      </c>
      <c r="G115" s="46"/>
      <c r="H115" s="46"/>
      <c r="I115" s="46">
        <v>-6561</v>
      </c>
      <c r="J115" s="46">
        <v>24057</v>
      </c>
      <c r="K115" s="46">
        <v>11664</v>
      </c>
      <c r="L115" s="46">
        <v>24786</v>
      </c>
      <c r="M115" s="46"/>
      <c r="N115" s="46"/>
      <c r="O115" s="46"/>
      <c r="Q115" s="48">
        <v>10935</v>
      </c>
      <c r="R115" s="48">
        <v>24057</v>
      </c>
      <c r="S115" s="48">
        <v>-1458</v>
      </c>
      <c r="T115" s="48">
        <v>24786</v>
      </c>
    </row>
    <row r="116" spans="1:24" ht="12" customHeight="1">
      <c r="A116" s="46">
        <v>6561</v>
      </c>
      <c r="B116" s="46">
        <v>21222</v>
      </c>
      <c r="C116" s="46">
        <v>6300</v>
      </c>
      <c r="D116" s="46">
        <v>21609</v>
      </c>
      <c r="G116" s="46"/>
      <c r="H116" s="46"/>
      <c r="I116" s="46">
        <v>-6561</v>
      </c>
      <c r="J116" s="46">
        <v>34344</v>
      </c>
      <c r="K116" s="46">
        <v>21609</v>
      </c>
      <c r="L116" s="46">
        <v>36918</v>
      </c>
      <c r="M116" s="46"/>
      <c r="N116" s="46"/>
      <c r="O116" s="46"/>
      <c r="Q116" s="48">
        <v>21222</v>
      </c>
      <c r="R116" s="48">
        <v>34344</v>
      </c>
      <c r="S116" s="48">
        <v>6300</v>
      </c>
      <c r="T116" s="48">
        <v>36918</v>
      </c>
      <c r="U116" s="48">
        <f>Q116/2</f>
        <v>10611</v>
      </c>
      <c r="V116" s="48">
        <f>R116/2</f>
        <v>17172</v>
      </c>
      <c r="W116" s="48">
        <f>S116/2</f>
        <v>3150</v>
      </c>
      <c r="X116" s="48">
        <f>T116/2</f>
        <v>18459</v>
      </c>
    </row>
    <row r="117" spans="1:20" ht="12" customHeight="1">
      <c r="A117" s="46">
        <v>6561</v>
      </c>
      <c r="B117" s="46">
        <v>34911</v>
      </c>
      <c r="C117" s="46">
        <v>19368</v>
      </c>
      <c r="D117" s="46">
        <v>36864</v>
      </c>
      <c r="G117" s="46"/>
      <c r="H117" s="46"/>
      <c r="I117" s="46">
        <v>-6561</v>
      </c>
      <c r="J117" s="46">
        <v>48033</v>
      </c>
      <c r="K117" s="46">
        <v>36864</v>
      </c>
      <c r="L117" s="46">
        <v>54360</v>
      </c>
      <c r="M117" s="46"/>
      <c r="N117" s="46"/>
      <c r="O117" s="46"/>
      <c r="Q117" s="48">
        <v>34911</v>
      </c>
      <c r="R117" s="48">
        <v>48033</v>
      </c>
      <c r="S117" s="48">
        <v>19368</v>
      </c>
      <c r="T117" s="48">
        <v>54360</v>
      </c>
    </row>
    <row r="118" spans="1:24" ht="12" customHeight="1">
      <c r="A118" s="46">
        <v>6561</v>
      </c>
      <c r="B118" s="46">
        <v>52488</v>
      </c>
      <c r="C118" s="46">
        <v>39366</v>
      </c>
      <c r="D118" s="46">
        <v>59049</v>
      </c>
      <c r="G118" s="46"/>
      <c r="H118" s="46"/>
      <c r="I118" s="46">
        <v>-6561</v>
      </c>
      <c r="J118" s="46">
        <v>65610</v>
      </c>
      <c r="K118" s="46">
        <v>59049</v>
      </c>
      <c r="L118" s="46">
        <v>78732</v>
      </c>
      <c r="M118" s="46"/>
      <c r="N118" s="46"/>
      <c r="O118" s="46"/>
      <c r="Q118" s="48">
        <v>52488</v>
      </c>
      <c r="R118" s="48">
        <v>65610</v>
      </c>
      <c r="S118" s="48">
        <v>39366</v>
      </c>
      <c r="T118" s="48">
        <v>78732</v>
      </c>
      <c r="U118" s="48">
        <f>Q118/2</f>
        <v>26244</v>
      </c>
      <c r="V118" s="48">
        <f>R118/2</f>
        <v>32805</v>
      </c>
      <c r="W118" s="48">
        <f>S118/2</f>
        <v>19683</v>
      </c>
      <c r="X118" s="48">
        <f>T118/2</f>
        <v>39366</v>
      </c>
    </row>
    <row r="119" spans="1:20" ht="12" customHeight="1">
      <c r="A119" s="46">
        <v>6561</v>
      </c>
      <c r="B119" s="46">
        <v>74439</v>
      </c>
      <c r="C119" s="46">
        <v>68130</v>
      </c>
      <c r="D119" s="46">
        <v>90000</v>
      </c>
      <c r="G119" s="46"/>
      <c r="H119" s="46"/>
      <c r="I119" s="46">
        <v>-6561</v>
      </c>
      <c r="J119" s="46">
        <v>87561</v>
      </c>
      <c r="K119" s="46">
        <v>90000</v>
      </c>
      <c r="L119" s="46">
        <v>100000</v>
      </c>
      <c r="M119" s="46"/>
      <c r="N119" s="46"/>
      <c r="O119" s="46"/>
      <c r="Q119" s="48">
        <v>74439</v>
      </c>
      <c r="R119" s="48">
        <v>87561</v>
      </c>
      <c r="S119" s="48">
        <v>68130</v>
      </c>
      <c r="T119" s="48">
        <v>111870</v>
      </c>
    </row>
    <row r="121" spans="1:24" ht="12" customHeight="1">
      <c r="A121" s="46">
        <v>10000</v>
      </c>
      <c r="B121" s="46">
        <v>-10000</v>
      </c>
      <c r="C121" s="46">
        <v>0</v>
      </c>
      <c r="D121" s="46">
        <v>0</v>
      </c>
      <c r="G121" s="46"/>
      <c r="H121" s="46"/>
      <c r="I121" s="46">
        <v>-10000</v>
      </c>
      <c r="J121" s="46">
        <v>10000</v>
      </c>
      <c r="K121" s="46">
        <v>0</v>
      </c>
      <c r="L121" s="46">
        <v>0</v>
      </c>
      <c r="M121" s="46"/>
      <c r="N121" s="46"/>
      <c r="O121" s="46"/>
      <c r="Q121" s="48">
        <v>-10000</v>
      </c>
      <c r="R121" s="48">
        <v>10000</v>
      </c>
      <c r="S121" s="48">
        <v>0</v>
      </c>
      <c r="T121" s="48">
        <v>0</v>
      </c>
      <c r="U121" s="48">
        <f>Q121/2</f>
        <v>-5000</v>
      </c>
      <c r="V121" s="48">
        <f>R121/2</f>
        <v>5000</v>
      </c>
      <c r="W121" s="48">
        <f>S121/2</f>
        <v>0</v>
      </c>
      <c r="X121" s="48">
        <f>T121/2</f>
        <v>0</v>
      </c>
    </row>
    <row r="122" spans="1:20" ht="12" customHeight="1">
      <c r="A122" s="46">
        <v>10000</v>
      </c>
      <c r="B122" s="46">
        <v>-9910</v>
      </c>
      <c r="C122" s="46">
        <v>-2991</v>
      </c>
      <c r="D122" s="46">
        <v>9</v>
      </c>
      <c r="G122" s="46"/>
      <c r="H122" s="46"/>
      <c r="I122" s="46">
        <v>-10000</v>
      </c>
      <c r="J122" s="46">
        <v>10090</v>
      </c>
      <c r="K122" s="46">
        <v>9</v>
      </c>
      <c r="L122" s="46">
        <v>3009</v>
      </c>
      <c r="M122" s="46"/>
      <c r="N122" s="46"/>
      <c r="O122" s="46"/>
      <c r="Q122" s="48">
        <v>-9910</v>
      </c>
      <c r="R122" s="48">
        <v>10090</v>
      </c>
      <c r="S122" s="48">
        <v>-2991</v>
      </c>
      <c r="T122" s="48">
        <v>3009</v>
      </c>
    </row>
    <row r="123" spans="1:24" ht="12" customHeight="1">
      <c r="A123" s="46">
        <v>10000</v>
      </c>
      <c r="B123" s="46">
        <v>-9280</v>
      </c>
      <c r="C123" s="46">
        <v>-5856</v>
      </c>
      <c r="D123" s="46">
        <v>144</v>
      </c>
      <c r="G123" s="46"/>
      <c r="H123" s="46"/>
      <c r="I123" s="46">
        <v>-10000</v>
      </c>
      <c r="J123" s="46">
        <v>10720</v>
      </c>
      <c r="K123" s="46">
        <v>144</v>
      </c>
      <c r="L123" s="46">
        <v>6144</v>
      </c>
      <c r="M123" s="46"/>
      <c r="N123" s="46"/>
      <c r="O123" s="46"/>
      <c r="Q123" s="48">
        <v>-9280</v>
      </c>
      <c r="R123" s="48">
        <v>10720</v>
      </c>
      <c r="S123" s="48">
        <v>-5856</v>
      </c>
      <c r="T123" s="48">
        <v>6144</v>
      </c>
      <c r="U123" s="48">
        <f>Q123/2</f>
        <v>-4640</v>
      </c>
      <c r="V123" s="48">
        <f>R123/2</f>
        <v>5360</v>
      </c>
      <c r="W123" s="48">
        <f>S123/2</f>
        <v>-2928</v>
      </c>
      <c r="X123" s="48">
        <f>T123/2</f>
        <v>3072</v>
      </c>
    </row>
    <row r="124" spans="1:20" ht="12" customHeight="1">
      <c r="A124" s="46">
        <v>10000</v>
      </c>
      <c r="B124" s="46">
        <v>-7570</v>
      </c>
      <c r="C124" s="46">
        <v>-8271</v>
      </c>
      <c r="D124" s="46">
        <v>729</v>
      </c>
      <c r="G124" s="46"/>
      <c r="H124" s="46"/>
      <c r="I124" s="46">
        <v>-10000</v>
      </c>
      <c r="J124" s="46">
        <v>12430</v>
      </c>
      <c r="K124" s="46">
        <v>729</v>
      </c>
      <c r="L124" s="46">
        <v>9729</v>
      </c>
      <c r="M124" s="46"/>
      <c r="N124" s="46"/>
      <c r="O124" s="46"/>
      <c r="Q124" s="48">
        <v>-7570</v>
      </c>
      <c r="R124" s="48">
        <v>12430</v>
      </c>
      <c r="S124" s="48">
        <v>-8271</v>
      </c>
      <c r="T124" s="48">
        <v>9729</v>
      </c>
    </row>
    <row r="125" spans="1:24" ht="12" customHeight="1">
      <c r="A125" s="46">
        <v>10000</v>
      </c>
      <c r="B125" s="46">
        <v>-4240</v>
      </c>
      <c r="C125" s="46">
        <v>-9696</v>
      </c>
      <c r="D125" s="46">
        <v>2304</v>
      </c>
      <c r="G125" s="46"/>
      <c r="H125" s="46"/>
      <c r="I125" s="46">
        <v>-10000</v>
      </c>
      <c r="J125" s="46">
        <v>15760</v>
      </c>
      <c r="K125" s="46">
        <v>2304</v>
      </c>
      <c r="L125" s="46">
        <v>14304</v>
      </c>
      <c r="M125" s="46"/>
      <c r="N125" s="46"/>
      <c r="O125" s="46"/>
      <c r="Q125" s="48">
        <v>-4240</v>
      </c>
      <c r="R125" s="48">
        <v>15760</v>
      </c>
      <c r="S125" s="48">
        <v>-9696</v>
      </c>
      <c r="T125" s="48">
        <v>14304</v>
      </c>
      <c r="U125" s="48">
        <f>Q125/2</f>
        <v>-2120</v>
      </c>
      <c r="V125" s="48">
        <f>R125/2</f>
        <v>7880</v>
      </c>
      <c r="W125" s="48">
        <f>S125/2</f>
        <v>-4848</v>
      </c>
      <c r="X125" s="48">
        <f>T125/2</f>
        <v>7152</v>
      </c>
    </row>
    <row r="126" spans="1:20" ht="12" customHeight="1">
      <c r="A126" s="46">
        <v>10000</v>
      </c>
      <c r="B126" s="46">
        <v>1250</v>
      </c>
      <c r="C126" s="46">
        <v>-9375</v>
      </c>
      <c r="D126" s="46">
        <v>5625</v>
      </c>
      <c r="G126" s="46"/>
      <c r="H126" s="46"/>
      <c r="I126" s="46">
        <v>-10000</v>
      </c>
      <c r="J126" s="46">
        <v>21250</v>
      </c>
      <c r="K126" s="46">
        <v>5625</v>
      </c>
      <c r="L126" s="46">
        <v>20625</v>
      </c>
      <c r="M126" s="46"/>
      <c r="N126" s="46"/>
      <c r="O126" s="46"/>
      <c r="Q126" s="48">
        <v>1250</v>
      </c>
      <c r="R126" s="48">
        <v>21250</v>
      </c>
      <c r="S126" s="48">
        <v>-9375</v>
      </c>
      <c r="T126" s="48">
        <v>20625</v>
      </c>
    </row>
    <row r="127" spans="1:24" ht="12" customHeight="1">
      <c r="A127" s="46">
        <v>10000</v>
      </c>
      <c r="B127" s="46">
        <v>9440</v>
      </c>
      <c r="C127" s="46">
        <v>-6336</v>
      </c>
      <c r="D127" s="46">
        <v>11664</v>
      </c>
      <c r="G127" s="46"/>
      <c r="H127" s="46"/>
      <c r="I127" s="46">
        <v>-10000</v>
      </c>
      <c r="J127" s="46">
        <v>29440</v>
      </c>
      <c r="K127" s="46">
        <v>11664</v>
      </c>
      <c r="L127" s="46">
        <v>29664</v>
      </c>
      <c r="M127" s="46"/>
      <c r="N127" s="46"/>
      <c r="O127" s="46"/>
      <c r="Q127" s="48">
        <v>9440</v>
      </c>
      <c r="R127" s="48">
        <v>29440</v>
      </c>
      <c r="S127" s="48">
        <v>-6336</v>
      </c>
      <c r="T127" s="48">
        <v>29664</v>
      </c>
      <c r="U127" s="48">
        <f>Q127/2</f>
        <v>4720</v>
      </c>
      <c r="V127" s="48">
        <f>R127/2</f>
        <v>14720</v>
      </c>
      <c r="W127" s="48">
        <f>S127/2</f>
        <v>-3168</v>
      </c>
      <c r="X127" s="48">
        <f>T127/2</f>
        <v>14832</v>
      </c>
    </row>
    <row r="128" spans="1:20" ht="12" customHeight="1">
      <c r="A128" s="46">
        <v>10000</v>
      </c>
      <c r="B128" s="46">
        <v>20870</v>
      </c>
      <c r="C128" s="46">
        <v>609</v>
      </c>
      <c r="D128" s="46">
        <v>21609</v>
      </c>
      <c r="G128" s="46"/>
      <c r="H128" s="46"/>
      <c r="I128" s="46">
        <v>-10000</v>
      </c>
      <c r="J128" s="46">
        <v>40870</v>
      </c>
      <c r="K128" s="46">
        <v>21609</v>
      </c>
      <c r="L128" s="46">
        <v>42609</v>
      </c>
      <c r="M128" s="46"/>
      <c r="N128" s="46"/>
      <c r="O128" s="46"/>
      <c r="Q128" s="48">
        <v>20870</v>
      </c>
      <c r="R128" s="48">
        <v>40870</v>
      </c>
      <c r="S128" s="48">
        <v>609</v>
      </c>
      <c r="T128" s="48">
        <v>42609</v>
      </c>
    </row>
    <row r="129" spans="1:24" ht="12" customHeight="1">
      <c r="A129" s="46">
        <v>10000</v>
      </c>
      <c r="B129" s="46">
        <v>36080</v>
      </c>
      <c r="C129" s="46">
        <v>12864</v>
      </c>
      <c r="D129" s="46">
        <v>36864</v>
      </c>
      <c r="G129" s="46"/>
      <c r="H129" s="46"/>
      <c r="I129" s="46">
        <v>-10000</v>
      </c>
      <c r="J129" s="46">
        <v>56080</v>
      </c>
      <c r="K129" s="46">
        <v>36864</v>
      </c>
      <c r="L129" s="46">
        <v>60864</v>
      </c>
      <c r="M129" s="46"/>
      <c r="N129" s="46"/>
      <c r="O129" s="46"/>
      <c r="Q129" s="48">
        <v>36080</v>
      </c>
      <c r="R129" s="48">
        <v>56080</v>
      </c>
      <c r="S129" s="48">
        <v>12864</v>
      </c>
      <c r="T129" s="48">
        <v>60864</v>
      </c>
      <c r="U129" s="48">
        <f>Q129/2</f>
        <v>18040</v>
      </c>
      <c r="V129" s="48">
        <f>R129/2</f>
        <v>28040</v>
      </c>
      <c r="W129" s="48">
        <f>S129/2</f>
        <v>6432</v>
      </c>
      <c r="X129" s="48">
        <f>T129/2</f>
        <v>30432</v>
      </c>
    </row>
    <row r="130" spans="1:20" ht="12" customHeight="1">
      <c r="A130" s="46">
        <v>10000</v>
      </c>
      <c r="B130" s="46">
        <v>55610</v>
      </c>
      <c r="C130" s="46">
        <v>32049</v>
      </c>
      <c r="D130" s="46">
        <v>59049</v>
      </c>
      <c r="G130" s="46"/>
      <c r="H130" s="46"/>
      <c r="I130" s="46">
        <v>-10000</v>
      </c>
      <c r="J130" s="46">
        <v>75610</v>
      </c>
      <c r="K130" s="46">
        <v>59049</v>
      </c>
      <c r="L130" s="46">
        <v>86049</v>
      </c>
      <c r="M130" s="46"/>
      <c r="N130" s="46"/>
      <c r="O130" s="46"/>
      <c r="Q130" s="48">
        <v>55610</v>
      </c>
      <c r="R130" s="48">
        <v>75610</v>
      </c>
      <c r="S130" s="48">
        <v>32049</v>
      </c>
      <c r="T130" s="48">
        <v>86049</v>
      </c>
    </row>
    <row r="131" spans="1:24" ht="12" customHeight="1">
      <c r="A131" s="46">
        <v>10000</v>
      </c>
      <c r="B131" s="46">
        <v>80000</v>
      </c>
      <c r="C131" s="46">
        <v>60000</v>
      </c>
      <c r="D131" s="46">
        <v>90000</v>
      </c>
      <c r="G131" s="46"/>
      <c r="H131" s="46"/>
      <c r="I131" s="46">
        <v>-10000</v>
      </c>
      <c r="J131" s="46">
        <v>100000</v>
      </c>
      <c r="K131" s="46">
        <v>90000</v>
      </c>
      <c r="L131" s="46">
        <v>120000</v>
      </c>
      <c r="M131" s="46"/>
      <c r="N131" s="46"/>
      <c r="O131" s="46"/>
      <c r="Q131" s="48">
        <v>80000</v>
      </c>
      <c r="R131" s="48">
        <v>100000</v>
      </c>
      <c r="S131" s="48">
        <v>60000</v>
      </c>
      <c r="T131" s="48">
        <v>120000</v>
      </c>
      <c r="U131" s="48">
        <f>Q131/2</f>
        <v>40000</v>
      </c>
      <c r="V131" s="48">
        <f>R131/2</f>
        <v>50000</v>
      </c>
      <c r="W131" s="48">
        <f>S131/2</f>
        <v>30000</v>
      </c>
      <c r="X131" s="48">
        <f>T131/2</f>
        <v>60000</v>
      </c>
    </row>
    <row r="195" spans="1:19" ht="12" customHeight="1">
      <c r="A195" s="50"/>
      <c r="B195" s="50"/>
      <c r="C195" s="50"/>
      <c r="D195" s="50"/>
      <c r="F195" s="50"/>
      <c r="G195" s="50"/>
      <c r="I195" s="50"/>
      <c r="J195" s="50"/>
      <c r="K195" s="50"/>
      <c r="Q195" s="50"/>
      <c r="R195" s="50"/>
      <c r="S195" s="50"/>
    </row>
    <row r="196" spans="1:19" ht="12" customHeight="1">
      <c r="A196" s="50"/>
      <c r="B196" s="50"/>
      <c r="C196" s="50"/>
      <c r="D196" s="50"/>
      <c r="F196" s="50"/>
      <c r="G196" s="50"/>
      <c r="I196" s="50"/>
      <c r="J196" s="50"/>
      <c r="K196" s="50"/>
      <c r="Q196" s="50"/>
      <c r="R196" s="50"/>
      <c r="S196" s="50"/>
    </row>
    <row r="197" spans="1:19" ht="12" customHeight="1">
      <c r="A197" s="50"/>
      <c r="B197" s="50"/>
      <c r="C197" s="50"/>
      <c r="D197" s="50"/>
      <c r="F197" s="50"/>
      <c r="G197" s="50"/>
      <c r="I197" s="50"/>
      <c r="J197" s="50"/>
      <c r="K197" s="50"/>
      <c r="Q197" s="50"/>
      <c r="R197" s="50"/>
      <c r="S197" s="50"/>
    </row>
    <row r="198" spans="1:19" ht="12" customHeight="1">
      <c r="A198" s="50"/>
      <c r="B198" s="50"/>
      <c r="C198" s="50"/>
      <c r="D198" s="50"/>
      <c r="F198" s="50"/>
      <c r="G198" s="50"/>
      <c r="I198" s="50"/>
      <c r="J198" s="50"/>
      <c r="K198" s="50"/>
      <c r="Q198" s="50"/>
      <c r="R198" s="50"/>
      <c r="S198" s="50"/>
    </row>
    <row r="199" spans="1:19" ht="12" customHeight="1">
      <c r="A199" s="50"/>
      <c r="B199" s="50"/>
      <c r="C199" s="50"/>
      <c r="D199" s="50"/>
      <c r="F199" s="50"/>
      <c r="G199" s="50"/>
      <c r="I199" s="50"/>
      <c r="J199" s="50"/>
      <c r="K199" s="50"/>
      <c r="Q199" s="50"/>
      <c r="R199" s="50"/>
      <c r="S199" s="50"/>
    </row>
    <row r="200" spans="1:19" ht="12" customHeight="1">
      <c r="A200" s="50"/>
      <c r="B200" s="50"/>
      <c r="C200" s="50"/>
      <c r="D200" s="50"/>
      <c r="F200" s="50"/>
      <c r="G200" s="50"/>
      <c r="I200" s="50"/>
      <c r="J200" s="50"/>
      <c r="K200" s="50"/>
      <c r="Q200" s="50"/>
      <c r="R200" s="50"/>
      <c r="S200" s="50"/>
    </row>
    <row r="201" spans="1:19" ht="12" customHeight="1">
      <c r="A201" s="50"/>
      <c r="B201" s="50"/>
      <c r="C201" s="50"/>
      <c r="D201" s="50"/>
      <c r="F201" s="50"/>
      <c r="G201" s="50"/>
      <c r="I201" s="50"/>
      <c r="J201" s="50"/>
      <c r="K201" s="50"/>
      <c r="Q201" s="50"/>
      <c r="R201" s="50"/>
      <c r="S201" s="50"/>
    </row>
    <row r="203" spans="1:19" ht="12" customHeight="1">
      <c r="A203" s="50"/>
      <c r="B203" s="50"/>
      <c r="C203" s="50"/>
      <c r="D203" s="50"/>
      <c r="F203" s="50"/>
      <c r="G203" s="50"/>
      <c r="I203" s="50"/>
      <c r="J203" s="50"/>
      <c r="K203" s="50"/>
      <c r="Q203" s="50"/>
      <c r="R203" s="50"/>
      <c r="S203" s="50"/>
    </row>
    <row r="204" spans="1:19" ht="12" customHeight="1">
      <c r="A204" s="50"/>
      <c r="B204" s="50"/>
      <c r="C204" s="50"/>
      <c r="D204" s="50"/>
      <c r="F204" s="50"/>
      <c r="G204" s="50"/>
      <c r="I204" s="50"/>
      <c r="J204" s="50"/>
      <c r="K204" s="50"/>
      <c r="Q204" s="50"/>
      <c r="R204" s="50"/>
      <c r="S204" s="50"/>
    </row>
    <row r="205" spans="1:19" ht="12" customHeight="1">
      <c r="A205" s="50"/>
      <c r="B205" s="50"/>
      <c r="C205" s="50"/>
      <c r="D205" s="50"/>
      <c r="F205" s="50"/>
      <c r="G205" s="50"/>
      <c r="I205" s="50"/>
      <c r="J205" s="50"/>
      <c r="K205" s="50"/>
      <c r="Q205" s="50"/>
      <c r="R205" s="50"/>
      <c r="S205" s="50"/>
    </row>
    <row r="206" spans="1:19" ht="12" customHeight="1">
      <c r="A206" s="50"/>
      <c r="B206" s="50"/>
      <c r="C206" s="50"/>
      <c r="D206" s="50"/>
      <c r="F206" s="50"/>
      <c r="G206" s="50"/>
      <c r="I206" s="50"/>
      <c r="J206" s="50"/>
      <c r="K206" s="50"/>
      <c r="Q206" s="50"/>
      <c r="R206" s="50"/>
      <c r="S206" s="50"/>
    </row>
    <row r="207" spans="1:19" ht="12" customHeight="1">
      <c r="A207" s="50"/>
      <c r="B207" s="50"/>
      <c r="C207" s="50"/>
      <c r="D207" s="50"/>
      <c r="F207" s="50"/>
      <c r="G207" s="50"/>
      <c r="I207" s="50"/>
      <c r="J207" s="50"/>
      <c r="K207" s="50"/>
      <c r="Q207" s="50"/>
      <c r="R207" s="50"/>
      <c r="S207" s="50"/>
    </row>
    <row r="208" spans="1:19" ht="12" customHeight="1">
      <c r="A208" s="50"/>
      <c r="B208" s="50"/>
      <c r="C208" s="50"/>
      <c r="D208" s="50"/>
      <c r="F208" s="50"/>
      <c r="G208" s="50"/>
      <c r="I208" s="50"/>
      <c r="J208" s="50"/>
      <c r="K208" s="50"/>
      <c r="Q208" s="50"/>
      <c r="R208" s="50"/>
      <c r="S208" s="50"/>
    </row>
    <row r="209" spans="1:19" ht="12" customHeight="1">
      <c r="A209" s="50"/>
      <c r="B209" s="50"/>
      <c r="C209" s="50"/>
      <c r="D209" s="50"/>
      <c r="F209" s="50"/>
      <c r="G209" s="50"/>
      <c r="I209" s="50"/>
      <c r="J209" s="50"/>
      <c r="K209" s="50"/>
      <c r="Q209" s="50"/>
      <c r="R209" s="50"/>
      <c r="S209" s="50"/>
    </row>
    <row r="210" spans="1:19" ht="12" customHeight="1">
      <c r="A210" s="50"/>
      <c r="B210" s="50"/>
      <c r="C210" s="50"/>
      <c r="D210" s="50"/>
      <c r="F210" s="50"/>
      <c r="G210" s="50"/>
      <c r="I210" s="50"/>
      <c r="J210" s="50"/>
      <c r="K210" s="50"/>
      <c r="Q210" s="50"/>
      <c r="R210" s="50"/>
      <c r="S210" s="50"/>
    </row>
    <row r="211" spans="1:19" ht="12" customHeight="1">
      <c r="A211" s="50"/>
      <c r="B211" s="50"/>
      <c r="C211" s="50"/>
      <c r="D211" s="50"/>
      <c r="F211" s="50"/>
      <c r="G211" s="50"/>
      <c r="I211" s="50"/>
      <c r="J211" s="50"/>
      <c r="K211" s="50"/>
      <c r="Q211" s="50"/>
      <c r="R211" s="50"/>
      <c r="S211" s="50"/>
    </row>
    <row r="212" spans="1:19" ht="12" customHeight="1">
      <c r="A212" s="50"/>
      <c r="B212" s="50"/>
      <c r="C212" s="50"/>
      <c r="D212" s="50"/>
      <c r="F212" s="50"/>
      <c r="G212" s="50"/>
      <c r="I212" s="50"/>
      <c r="J212" s="50"/>
      <c r="K212" s="50"/>
      <c r="Q212" s="50"/>
      <c r="R212" s="50"/>
      <c r="S212" s="50"/>
    </row>
    <row r="213" spans="1:19" ht="12" customHeight="1">
      <c r="A213" s="50"/>
      <c r="B213" s="50"/>
      <c r="C213" s="50"/>
      <c r="D213" s="50"/>
      <c r="F213" s="50"/>
      <c r="G213" s="50"/>
      <c r="I213" s="50"/>
      <c r="J213" s="50"/>
      <c r="K213" s="50"/>
      <c r="Q213" s="50"/>
      <c r="R213" s="50"/>
      <c r="S213" s="50"/>
    </row>
    <row r="215" spans="1:19" ht="12" customHeight="1">
      <c r="A215" s="50"/>
      <c r="B215" s="50"/>
      <c r="C215" s="50"/>
      <c r="D215" s="50"/>
      <c r="F215" s="50"/>
      <c r="G215" s="50"/>
      <c r="I215" s="50"/>
      <c r="J215" s="50"/>
      <c r="K215" s="50"/>
      <c r="Q215" s="50"/>
      <c r="R215" s="50"/>
      <c r="S215" s="50"/>
    </row>
    <row r="216" spans="1:19" ht="12" customHeight="1">
      <c r="A216" s="50"/>
      <c r="B216" s="50"/>
      <c r="C216" s="50"/>
      <c r="D216" s="50"/>
      <c r="F216" s="50"/>
      <c r="G216" s="50"/>
      <c r="I216" s="50"/>
      <c r="J216" s="50"/>
      <c r="K216" s="50"/>
      <c r="Q216" s="50"/>
      <c r="R216" s="50"/>
      <c r="S216" s="50"/>
    </row>
    <row r="217" spans="1:19" ht="12" customHeight="1">
      <c r="A217" s="50"/>
      <c r="B217" s="50"/>
      <c r="C217" s="50"/>
      <c r="D217" s="50"/>
      <c r="F217" s="50"/>
      <c r="G217" s="50"/>
      <c r="I217" s="50"/>
      <c r="J217" s="50"/>
      <c r="K217" s="50"/>
      <c r="Q217" s="50"/>
      <c r="R217" s="50"/>
      <c r="S217" s="50"/>
    </row>
    <row r="218" spans="1:19" ht="12" customHeight="1">
      <c r="A218" s="50"/>
      <c r="B218" s="50"/>
      <c r="C218" s="50"/>
      <c r="D218" s="50"/>
      <c r="F218" s="50"/>
      <c r="G218" s="50"/>
      <c r="I218" s="50"/>
      <c r="J218" s="50"/>
      <c r="K218" s="50"/>
      <c r="Q218" s="50"/>
      <c r="R218" s="50"/>
      <c r="S218" s="50"/>
    </row>
    <row r="219" spans="1:19" ht="12" customHeight="1">
      <c r="A219" s="50"/>
      <c r="B219" s="50"/>
      <c r="C219" s="50"/>
      <c r="D219" s="50"/>
      <c r="F219" s="50"/>
      <c r="G219" s="50"/>
      <c r="I219" s="50"/>
      <c r="J219" s="50"/>
      <c r="K219" s="50"/>
      <c r="Q219" s="50"/>
      <c r="R219" s="50"/>
      <c r="S219" s="50"/>
    </row>
    <row r="220" spans="1:19" ht="12" customHeight="1">
      <c r="A220" s="50"/>
      <c r="B220" s="50"/>
      <c r="C220" s="50"/>
      <c r="D220" s="50"/>
      <c r="F220" s="50"/>
      <c r="G220" s="50"/>
      <c r="I220" s="50"/>
      <c r="J220" s="50"/>
      <c r="K220" s="50"/>
      <c r="Q220" s="50"/>
      <c r="R220" s="50"/>
      <c r="S220" s="50"/>
    </row>
    <row r="221" spans="1:19" ht="12" customHeight="1">
      <c r="A221" s="50"/>
      <c r="B221" s="50"/>
      <c r="C221" s="50"/>
      <c r="D221" s="50"/>
      <c r="F221" s="50"/>
      <c r="G221" s="50"/>
      <c r="I221" s="50"/>
      <c r="J221" s="50"/>
      <c r="K221" s="50"/>
      <c r="Q221" s="50"/>
      <c r="R221" s="50"/>
      <c r="S221" s="50"/>
    </row>
    <row r="222" spans="1:19" ht="12" customHeight="1">
      <c r="A222" s="50"/>
      <c r="B222" s="50"/>
      <c r="C222" s="50"/>
      <c r="D222" s="50"/>
      <c r="F222" s="50"/>
      <c r="G222" s="50"/>
      <c r="I222" s="50"/>
      <c r="J222" s="50"/>
      <c r="K222" s="50"/>
      <c r="Q222" s="50"/>
      <c r="R222" s="50"/>
      <c r="S222" s="50"/>
    </row>
    <row r="223" spans="1:19" ht="12" customHeight="1">
      <c r="A223" s="50"/>
      <c r="B223" s="50"/>
      <c r="C223" s="50"/>
      <c r="D223" s="50"/>
      <c r="F223" s="50"/>
      <c r="G223" s="50"/>
      <c r="I223" s="50"/>
      <c r="J223" s="50"/>
      <c r="K223" s="50"/>
      <c r="Q223" s="50"/>
      <c r="R223" s="50"/>
      <c r="S223" s="50"/>
    </row>
    <row r="224" spans="1:19" ht="12" customHeight="1">
      <c r="A224" s="50"/>
      <c r="B224" s="50"/>
      <c r="C224" s="50"/>
      <c r="D224" s="50"/>
      <c r="F224" s="50"/>
      <c r="G224" s="50"/>
      <c r="I224" s="50"/>
      <c r="J224" s="50"/>
      <c r="K224" s="50"/>
      <c r="Q224" s="50"/>
      <c r="R224" s="50"/>
      <c r="S224" s="50"/>
    </row>
    <row r="225" spans="1:19" ht="12" customHeight="1">
      <c r="A225" s="50"/>
      <c r="B225" s="50"/>
      <c r="C225" s="50"/>
      <c r="D225" s="50"/>
      <c r="F225" s="50"/>
      <c r="G225" s="50"/>
      <c r="I225" s="50"/>
      <c r="J225" s="50"/>
      <c r="K225" s="50"/>
      <c r="Q225" s="50"/>
      <c r="R225" s="50"/>
      <c r="S225" s="50"/>
    </row>
    <row r="227" spans="1:19" ht="12" customHeight="1">
      <c r="A227" s="50"/>
      <c r="B227" s="50"/>
      <c r="C227" s="50"/>
      <c r="D227" s="50"/>
      <c r="F227" s="50"/>
      <c r="G227" s="50"/>
      <c r="I227" s="50"/>
      <c r="J227" s="50"/>
      <c r="K227" s="50"/>
      <c r="Q227" s="50"/>
      <c r="R227" s="50"/>
      <c r="S227" s="50"/>
    </row>
    <row r="228" spans="1:19" ht="12" customHeight="1">
      <c r="A228" s="50"/>
      <c r="B228" s="50"/>
      <c r="C228" s="50"/>
      <c r="D228" s="50"/>
      <c r="F228" s="50"/>
      <c r="G228" s="50"/>
      <c r="I228" s="50"/>
      <c r="J228" s="50"/>
      <c r="K228" s="50"/>
      <c r="Q228" s="50"/>
      <c r="R228" s="50"/>
      <c r="S228" s="50"/>
    </row>
    <row r="229" spans="1:19" ht="12" customHeight="1">
      <c r="A229" s="50"/>
      <c r="B229" s="50"/>
      <c r="C229" s="50"/>
      <c r="D229" s="50"/>
      <c r="F229" s="50"/>
      <c r="G229" s="50"/>
      <c r="I229" s="50"/>
      <c r="J229" s="50"/>
      <c r="K229" s="50"/>
      <c r="Q229" s="50"/>
      <c r="R229" s="50"/>
      <c r="S229" s="50"/>
    </row>
    <row r="230" spans="1:19" ht="12" customHeight="1">
      <c r="A230" s="50"/>
      <c r="B230" s="50"/>
      <c r="C230" s="50"/>
      <c r="D230" s="50"/>
      <c r="F230" s="50"/>
      <c r="G230" s="50"/>
      <c r="I230" s="50"/>
      <c r="J230" s="50"/>
      <c r="K230" s="50"/>
      <c r="Q230" s="50"/>
      <c r="R230" s="50"/>
      <c r="S230" s="50"/>
    </row>
    <row r="231" spans="1:19" ht="12" customHeight="1">
      <c r="A231" s="50"/>
      <c r="B231" s="50"/>
      <c r="C231" s="50"/>
      <c r="D231" s="50"/>
      <c r="F231" s="50"/>
      <c r="G231" s="50"/>
      <c r="I231" s="50"/>
      <c r="J231" s="50"/>
      <c r="K231" s="50"/>
      <c r="Q231" s="50"/>
      <c r="R231" s="50"/>
      <c r="S231" s="50"/>
    </row>
    <row r="232" spans="1:19" ht="12" customHeight="1">
      <c r="A232" s="50"/>
      <c r="B232" s="50"/>
      <c r="C232" s="50"/>
      <c r="D232" s="50"/>
      <c r="F232" s="50"/>
      <c r="G232" s="50"/>
      <c r="I232" s="50"/>
      <c r="J232" s="50"/>
      <c r="K232" s="50"/>
      <c r="Q232" s="50"/>
      <c r="R232" s="50"/>
      <c r="S232" s="50"/>
    </row>
    <row r="233" spans="1:19" ht="12" customHeight="1">
      <c r="A233" s="50"/>
      <c r="B233" s="50"/>
      <c r="C233" s="50"/>
      <c r="D233" s="50"/>
      <c r="F233" s="50"/>
      <c r="G233" s="50"/>
      <c r="I233" s="50"/>
      <c r="J233" s="50"/>
      <c r="K233" s="50"/>
      <c r="Q233" s="50"/>
      <c r="R233" s="50"/>
      <c r="S233" s="50"/>
    </row>
    <row r="234" spans="1:19" ht="12" customHeight="1">
      <c r="A234" s="50"/>
      <c r="B234" s="50"/>
      <c r="C234" s="50"/>
      <c r="D234" s="50"/>
      <c r="F234" s="50"/>
      <c r="G234" s="50"/>
      <c r="I234" s="50"/>
      <c r="J234" s="50"/>
      <c r="K234" s="50"/>
      <c r="Q234" s="50"/>
      <c r="R234" s="50"/>
      <c r="S234" s="50"/>
    </row>
    <row r="235" spans="1:19" ht="12" customHeight="1">
      <c r="A235" s="50"/>
      <c r="B235" s="50"/>
      <c r="C235" s="50"/>
      <c r="D235" s="50"/>
      <c r="F235" s="50"/>
      <c r="G235" s="50"/>
      <c r="I235" s="50"/>
      <c r="J235" s="50"/>
      <c r="K235" s="50"/>
      <c r="Q235" s="50"/>
      <c r="R235" s="50"/>
      <c r="S235" s="50"/>
    </row>
    <row r="236" spans="1:19" ht="12" customHeight="1">
      <c r="A236" s="50"/>
      <c r="B236" s="50"/>
      <c r="C236" s="50"/>
      <c r="D236" s="50"/>
      <c r="F236" s="50"/>
      <c r="G236" s="50"/>
      <c r="I236" s="50"/>
      <c r="J236" s="50"/>
      <c r="K236" s="50"/>
      <c r="Q236" s="50"/>
      <c r="R236" s="50"/>
      <c r="S236" s="50"/>
    </row>
    <row r="237" spans="1:19" ht="12" customHeight="1">
      <c r="A237" s="50"/>
      <c r="B237" s="50"/>
      <c r="C237" s="50"/>
      <c r="D237" s="50"/>
      <c r="F237" s="50"/>
      <c r="G237" s="50"/>
      <c r="I237" s="50"/>
      <c r="J237" s="50"/>
      <c r="K237" s="50"/>
      <c r="Q237" s="50"/>
      <c r="R237" s="50"/>
      <c r="S237" s="50"/>
    </row>
    <row r="239" spans="1:19" ht="12" customHeight="1">
      <c r="A239" s="50"/>
      <c r="B239" s="50"/>
      <c r="C239" s="50"/>
      <c r="D239" s="50"/>
      <c r="F239" s="50"/>
      <c r="G239" s="50"/>
      <c r="I239" s="50"/>
      <c r="J239" s="50"/>
      <c r="K239" s="50"/>
      <c r="Q239" s="50"/>
      <c r="R239" s="50"/>
      <c r="S239" s="50"/>
    </row>
    <row r="240" spans="1:19" ht="12" customHeight="1">
      <c r="A240" s="50"/>
      <c r="B240" s="50"/>
      <c r="C240" s="50"/>
      <c r="D240" s="50"/>
      <c r="F240" s="50"/>
      <c r="G240" s="50"/>
      <c r="I240" s="50"/>
      <c r="J240" s="50"/>
      <c r="K240" s="50"/>
      <c r="Q240" s="50"/>
      <c r="R240" s="50"/>
      <c r="S240" s="50"/>
    </row>
    <row r="241" spans="1:19" ht="12" customHeight="1">
      <c r="A241" s="50"/>
      <c r="B241" s="50"/>
      <c r="C241" s="50"/>
      <c r="D241" s="50"/>
      <c r="F241" s="50"/>
      <c r="G241" s="50"/>
      <c r="I241" s="50"/>
      <c r="J241" s="50"/>
      <c r="K241" s="50"/>
      <c r="Q241" s="50"/>
      <c r="R241" s="50"/>
      <c r="S241" s="50"/>
    </row>
    <row r="242" spans="1:19" ht="12" customHeight="1">
      <c r="A242" s="50"/>
      <c r="B242" s="50"/>
      <c r="C242" s="50"/>
      <c r="D242" s="50"/>
      <c r="F242" s="50"/>
      <c r="G242" s="50"/>
      <c r="I242" s="50"/>
      <c r="J242" s="50"/>
      <c r="K242" s="50"/>
      <c r="Q242" s="50"/>
      <c r="R242" s="50"/>
      <c r="S242" s="50"/>
    </row>
    <row r="243" spans="1:19" ht="12" customHeight="1">
      <c r="A243" s="50"/>
      <c r="B243" s="50"/>
      <c r="C243" s="50"/>
      <c r="D243" s="50"/>
      <c r="F243" s="50"/>
      <c r="G243" s="50"/>
      <c r="I243" s="50"/>
      <c r="J243" s="50"/>
      <c r="K243" s="50"/>
      <c r="Q243" s="50"/>
      <c r="R243" s="50"/>
      <c r="S243" s="50"/>
    </row>
    <row r="244" spans="1:19" ht="12" customHeight="1">
      <c r="A244" s="50"/>
      <c r="B244" s="50"/>
      <c r="C244" s="50"/>
      <c r="D244" s="50"/>
      <c r="F244" s="50"/>
      <c r="G244" s="50"/>
      <c r="I244" s="50"/>
      <c r="J244" s="50"/>
      <c r="K244" s="50"/>
      <c r="Q244" s="50"/>
      <c r="R244" s="50"/>
      <c r="S244" s="50"/>
    </row>
    <row r="245" spans="1:19" ht="12" customHeight="1">
      <c r="A245" s="50"/>
      <c r="B245" s="50"/>
      <c r="C245" s="50"/>
      <c r="D245" s="50"/>
      <c r="F245" s="50"/>
      <c r="G245" s="50"/>
      <c r="I245" s="50"/>
      <c r="J245" s="50"/>
      <c r="K245" s="50"/>
      <c r="Q245" s="50"/>
      <c r="R245" s="50"/>
      <c r="S245" s="50"/>
    </row>
    <row r="246" spans="1:19" ht="12" customHeight="1">
      <c r="A246" s="50"/>
      <c r="B246" s="50"/>
      <c r="C246" s="50"/>
      <c r="D246" s="50"/>
      <c r="F246" s="50"/>
      <c r="G246" s="50"/>
      <c r="I246" s="50"/>
      <c r="J246" s="50"/>
      <c r="K246" s="50"/>
      <c r="Q246" s="50"/>
      <c r="R246" s="50"/>
      <c r="S246" s="50"/>
    </row>
    <row r="247" spans="1:19" ht="12" customHeight="1">
      <c r="A247" s="50"/>
      <c r="B247" s="50"/>
      <c r="C247" s="50"/>
      <c r="D247" s="50"/>
      <c r="F247" s="50"/>
      <c r="G247" s="50"/>
      <c r="I247" s="50"/>
      <c r="J247" s="50"/>
      <c r="K247" s="50"/>
      <c r="Q247" s="50"/>
      <c r="R247" s="50"/>
      <c r="S247" s="50"/>
    </row>
    <row r="248" spans="1:19" ht="12" customHeight="1">
      <c r="A248" s="50"/>
      <c r="B248" s="50"/>
      <c r="C248" s="50"/>
      <c r="D248" s="50"/>
      <c r="F248" s="50"/>
      <c r="G248" s="50"/>
      <c r="I248" s="50"/>
      <c r="J248" s="50"/>
      <c r="K248" s="50"/>
      <c r="Q248" s="50"/>
      <c r="R248" s="50"/>
      <c r="S248" s="50"/>
    </row>
    <row r="249" spans="1:19" ht="12" customHeight="1">
      <c r="A249" s="50"/>
      <c r="B249" s="50"/>
      <c r="C249" s="50"/>
      <c r="D249" s="50"/>
      <c r="F249" s="50"/>
      <c r="G249" s="50"/>
      <c r="I249" s="50"/>
      <c r="J249" s="50"/>
      <c r="K249" s="50"/>
      <c r="Q249" s="50"/>
      <c r="R249" s="50"/>
      <c r="S249" s="50"/>
    </row>
    <row r="251" spans="1:19" ht="12" customHeight="1">
      <c r="A251" s="50"/>
      <c r="B251" s="50"/>
      <c r="C251" s="50"/>
      <c r="D251" s="50"/>
      <c r="F251" s="50"/>
      <c r="G251" s="50"/>
      <c r="I251" s="50"/>
      <c r="J251" s="50"/>
      <c r="K251" s="50"/>
      <c r="Q251" s="50"/>
      <c r="R251" s="50"/>
      <c r="S251" s="50"/>
    </row>
    <row r="252" spans="1:19" ht="12" customHeight="1">
      <c r="A252" s="50"/>
      <c r="B252" s="50"/>
      <c r="C252" s="50"/>
      <c r="D252" s="50"/>
      <c r="F252" s="50"/>
      <c r="G252" s="50"/>
      <c r="I252" s="50"/>
      <c r="J252" s="50"/>
      <c r="K252" s="50"/>
      <c r="Q252" s="50"/>
      <c r="R252" s="50"/>
      <c r="S252" s="50"/>
    </row>
    <row r="253" spans="1:19" ht="12" customHeight="1">
      <c r="A253" s="50"/>
      <c r="B253" s="50"/>
      <c r="C253" s="50"/>
      <c r="D253" s="50"/>
      <c r="F253" s="50"/>
      <c r="G253" s="50"/>
      <c r="I253" s="50"/>
      <c r="J253" s="50"/>
      <c r="K253" s="50"/>
      <c r="Q253" s="50"/>
      <c r="R253" s="50"/>
      <c r="S253" s="50"/>
    </row>
    <row r="254" spans="1:19" ht="12" customHeight="1">
      <c r="A254" s="50"/>
      <c r="B254" s="50"/>
      <c r="C254" s="50"/>
      <c r="D254" s="50"/>
      <c r="F254" s="50"/>
      <c r="G254" s="50"/>
      <c r="I254" s="50"/>
      <c r="J254" s="50"/>
      <c r="K254" s="50"/>
      <c r="Q254" s="50"/>
      <c r="R254" s="50"/>
      <c r="S254" s="50"/>
    </row>
    <row r="255" spans="1:19" ht="12" customHeight="1">
      <c r="A255" s="50"/>
      <c r="B255" s="50"/>
      <c r="C255" s="50"/>
      <c r="D255" s="50"/>
      <c r="F255" s="50"/>
      <c r="G255" s="50"/>
      <c r="I255" s="50"/>
      <c r="J255" s="50"/>
      <c r="K255" s="50"/>
      <c r="Q255" s="50"/>
      <c r="R255" s="50"/>
      <c r="S255" s="50"/>
    </row>
    <row r="256" spans="1:19" ht="12" customHeight="1">
      <c r="A256" s="50"/>
      <c r="B256" s="50"/>
      <c r="C256" s="50"/>
      <c r="D256" s="50"/>
      <c r="F256" s="50"/>
      <c r="G256" s="50"/>
      <c r="I256" s="50"/>
      <c r="J256" s="50"/>
      <c r="K256" s="50"/>
      <c r="Q256" s="50"/>
      <c r="R256" s="50"/>
      <c r="S256" s="50"/>
    </row>
    <row r="257" spans="1:19" ht="12" customHeight="1">
      <c r="A257" s="50"/>
      <c r="B257" s="50"/>
      <c r="C257" s="50"/>
      <c r="D257" s="50"/>
      <c r="F257" s="50"/>
      <c r="G257" s="50"/>
      <c r="I257" s="50"/>
      <c r="J257" s="50"/>
      <c r="K257" s="50"/>
      <c r="Q257" s="50"/>
      <c r="R257" s="50"/>
      <c r="S257" s="50"/>
    </row>
    <row r="258" spans="1:19" ht="12" customHeight="1">
      <c r="A258" s="50"/>
      <c r="B258" s="50"/>
      <c r="C258" s="50"/>
      <c r="D258" s="50"/>
      <c r="F258" s="50"/>
      <c r="G258" s="50"/>
      <c r="I258" s="50"/>
      <c r="J258" s="50"/>
      <c r="K258" s="50"/>
      <c r="Q258" s="50"/>
      <c r="R258" s="50"/>
      <c r="S258" s="50"/>
    </row>
    <row r="259" spans="1:19" ht="12" customHeight="1">
      <c r="A259" s="50"/>
      <c r="B259" s="50"/>
      <c r="C259" s="50"/>
      <c r="D259" s="50"/>
      <c r="F259" s="50"/>
      <c r="G259" s="50"/>
      <c r="I259" s="50"/>
      <c r="J259" s="50"/>
      <c r="K259" s="50"/>
      <c r="Q259" s="50"/>
      <c r="R259" s="50"/>
      <c r="S259" s="50"/>
    </row>
    <row r="260" spans="1:19" ht="12" customHeight="1">
      <c r="A260" s="50"/>
      <c r="B260" s="50"/>
      <c r="C260" s="50"/>
      <c r="D260" s="50"/>
      <c r="F260" s="50"/>
      <c r="G260" s="50"/>
      <c r="I260" s="50"/>
      <c r="J260" s="50"/>
      <c r="K260" s="50"/>
      <c r="Q260" s="50"/>
      <c r="R260" s="50"/>
      <c r="S260" s="50"/>
    </row>
    <row r="261" spans="1:19" ht="12" customHeight="1">
      <c r="A261" s="50"/>
      <c r="B261" s="50"/>
      <c r="C261" s="50"/>
      <c r="D261" s="50"/>
      <c r="F261" s="50"/>
      <c r="G261" s="50"/>
      <c r="I261" s="50"/>
      <c r="J261" s="50"/>
      <c r="K261" s="50"/>
      <c r="Q261" s="50"/>
      <c r="R261" s="50"/>
      <c r="S261" s="50"/>
    </row>
    <row r="263" spans="1:19" ht="12" customHeight="1">
      <c r="A263" s="50"/>
      <c r="B263" s="50"/>
      <c r="C263" s="50"/>
      <c r="D263" s="50"/>
      <c r="F263" s="50"/>
      <c r="G263" s="50"/>
      <c r="I263" s="50"/>
      <c r="J263" s="50"/>
      <c r="K263" s="50"/>
      <c r="Q263" s="50"/>
      <c r="R263" s="50"/>
      <c r="S263" s="50"/>
    </row>
    <row r="264" spans="1:19" ht="12" customHeight="1">
      <c r="A264" s="50"/>
      <c r="B264" s="50"/>
      <c r="C264" s="50"/>
      <c r="D264" s="50"/>
      <c r="F264" s="50"/>
      <c r="G264" s="50"/>
      <c r="I264" s="50"/>
      <c r="J264" s="50"/>
      <c r="K264" s="50"/>
      <c r="Q264" s="50"/>
      <c r="R264" s="50"/>
      <c r="S264" s="50"/>
    </row>
    <row r="265" spans="1:19" ht="12" customHeight="1">
      <c r="A265" s="50"/>
      <c r="B265" s="50"/>
      <c r="C265" s="50"/>
      <c r="D265" s="50"/>
      <c r="F265" s="50"/>
      <c r="G265" s="50"/>
      <c r="I265" s="50"/>
      <c r="J265" s="50"/>
      <c r="K265" s="50"/>
      <c r="Q265" s="50"/>
      <c r="R265" s="50"/>
      <c r="S265" s="50"/>
    </row>
    <row r="266" spans="1:19" ht="12" customHeight="1">
      <c r="A266" s="50"/>
      <c r="B266" s="50"/>
      <c r="C266" s="50"/>
      <c r="D266" s="50"/>
      <c r="F266" s="50"/>
      <c r="G266" s="50"/>
      <c r="I266" s="50"/>
      <c r="J266" s="50"/>
      <c r="K266" s="50"/>
      <c r="Q266" s="50"/>
      <c r="R266" s="50"/>
      <c r="S266" s="50"/>
    </row>
    <row r="267" spans="1:19" ht="12" customHeight="1">
      <c r="A267" s="50"/>
      <c r="B267" s="50"/>
      <c r="C267" s="50"/>
      <c r="D267" s="50"/>
      <c r="F267" s="50"/>
      <c r="G267" s="50"/>
      <c r="I267" s="50"/>
      <c r="J267" s="50"/>
      <c r="K267" s="50"/>
      <c r="Q267" s="50"/>
      <c r="R267" s="50"/>
      <c r="S267" s="50"/>
    </row>
    <row r="268" spans="1:19" ht="12" customHeight="1">
      <c r="A268" s="50"/>
      <c r="B268" s="50"/>
      <c r="C268" s="50"/>
      <c r="D268" s="50"/>
      <c r="F268" s="50"/>
      <c r="G268" s="50"/>
      <c r="I268" s="50"/>
      <c r="J268" s="50"/>
      <c r="K268" s="50"/>
      <c r="Q268" s="50"/>
      <c r="R268" s="50"/>
      <c r="S268" s="50"/>
    </row>
    <row r="269" spans="1:19" ht="12" customHeight="1">
      <c r="A269" s="50"/>
      <c r="B269" s="50"/>
      <c r="C269" s="50"/>
      <c r="D269" s="50"/>
      <c r="F269" s="50"/>
      <c r="G269" s="50"/>
      <c r="I269" s="50"/>
      <c r="J269" s="50"/>
      <c r="K269" s="50"/>
      <c r="Q269" s="50"/>
      <c r="R269" s="50"/>
      <c r="S269" s="50"/>
    </row>
    <row r="270" spans="1:19" ht="12" customHeight="1">
      <c r="A270" s="50"/>
      <c r="B270" s="50"/>
      <c r="C270" s="50"/>
      <c r="D270" s="50"/>
      <c r="F270" s="50"/>
      <c r="G270" s="50"/>
      <c r="I270" s="50"/>
      <c r="J270" s="50"/>
      <c r="K270" s="50"/>
      <c r="Q270" s="50"/>
      <c r="R270" s="50"/>
      <c r="S270" s="50"/>
    </row>
    <row r="271" spans="1:19" ht="12" customHeight="1">
      <c r="A271" s="50"/>
      <c r="B271" s="50"/>
      <c r="C271" s="50"/>
      <c r="D271" s="50"/>
      <c r="F271" s="50"/>
      <c r="G271" s="50"/>
      <c r="I271" s="50"/>
      <c r="J271" s="50"/>
      <c r="K271" s="50"/>
      <c r="Q271" s="50"/>
      <c r="R271" s="50"/>
      <c r="S271" s="50"/>
    </row>
    <row r="272" spans="1:19" ht="12" customHeight="1">
      <c r="A272" s="50"/>
      <c r="B272" s="50"/>
      <c r="C272" s="50"/>
      <c r="D272" s="50"/>
      <c r="F272" s="50"/>
      <c r="G272" s="50"/>
      <c r="I272" s="50"/>
      <c r="J272" s="50"/>
      <c r="K272" s="50"/>
      <c r="Q272" s="50"/>
      <c r="R272" s="50"/>
      <c r="S272" s="50"/>
    </row>
    <row r="273" spans="1:19" ht="12" customHeight="1">
      <c r="A273" s="50"/>
      <c r="B273" s="50"/>
      <c r="C273" s="50"/>
      <c r="D273" s="50"/>
      <c r="F273" s="50"/>
      <c r="G273" s="50"/>
      <c r="I273" s="50"/>
      <c r="J273" s="50"/>
      <c r="K273" s="50"/>
      <c r="Q273" s="50"/>
      <c r="R273" s="50"/>
      <c r="S273" s="50"/>
    </row>
    <row r="275" spans="1:19" ht="12" customHeight="1">
      <c r="A275" s="50"/>
      <c r="B275" s="50"/>
      <c r="C275" s="50"/>
      <c r="D275" s="50"/>
      <c r="F275" s="50"/>
      <c r="G275" s="50"/>
      <c r="I275" s="50"/>
      <c r="J275" s="50"/>
      <c r="K275" s="50"/>
      <c r="Q275" s="50"/>
      <c r="R275" s="50"/>
      <c r="S275" s="50"/>
    </row>
    <row r="276" spans="1:19" ht="12" customHeight="1">
      <c r="A276" s="50"/>
      <c r="B276" s="50"/>
      <c r="C276" s="50"/>
      <c r="D276" s="50"/>
      <c r="F276" s="50"/>
      <c r="G276" s="50"/>
      <c r="I276" s="50"/>
      <c r="J276" s="50"/>
      <c r="K276" s="50"/>
      <c r="Q276" s="50"/>
      <c r="R276" s="50"/>
      <c r="S276" s="50"/>
    </row>
    <row r="277" spans="1:19" ht="12" customHeight="1">
      <c r="A277" s="50"/>
      <c r="B277" s="50"/>
      <c r="C277" s="50"/>
      <c r="D277" s="50"/>
      <c r="F277" s="50"/>
      <c r="G277" s="50"/>
      <c r="I277" s="50"/>
      <c r="J277" s="50"/>
      <c r="K277" s="50"/>
      <c r="Q277" s="50"/>
      <c r="R277" s="50"/>
      <c r="S277" s="50"/>
    </row>
    <row r="278" spans="1:19" ht="12" customHeight="1">
      <c r="A278" s="50"/>
      <c r="B278" s="50"/>
      <c r="C278" s="50"/>
      <c r="D278" s="50"/>
      <c r="F278" s="50"/>
      <c r="G278" s="50"/>
      <c r="I278" s="50"/>
      <c r="J278" s="50"/>
      <c r="K278" s="50"/>
      <c r="Q278" s="50"/>
      <c r="R278" s="50"/>
      <c r="S278" s="50"/>
    </row>
    <row r="279" spans="1:19" ht="12" customHeight="1">
      <c r="A279" s="50"/>
      <c r="B279" s="50"/>
      <c r="C279" s="50"/>
      <c r="D279" s="50"/>
      <c r="F279" s="50"/>
      <c r="G279" s="50"/>
      <c r="I279" s="50"/>
      <c r="J279" s="50"/>
      <c r="K279" s="50"/>
      <c r="Q279" s="50"/>
      <c r="R279" s="50"/>
      <c r="S279" s="50"/>
    </row>
    <row r="280" spans="1:19" ht="12" customHeight="1">
      <c r="A280" s="50"/>
      <c r="B280" s="50"/>
      <c r="C280" s="50"/>
      <c r="D280" s="50"/>
      <c r="F280" s="50"/>
      <c r="G280" s="50"/>
      <c r="I280" s="50"/>
      <c r="J280" s="50"/>
      <c r="K280" s="50"/>
      <c r="Q280" s="50"/>
      <c r="R280" s="50"/>
      <c r="S280" s="50"/>
    </row>
    <row r="281" spans="1:19" ht="12" customHeight="1">
      <c r="A281" s="50"/>
      <c r="B281" s="50"/>
      <c r="C281" s="50"/>
      <c r="D281" s="50"/>
      <c r="F281" s="50"/>
      <c r="G281" s="50"/>
      <c r="I281" s="50"/>
      <c r="J281" s="50"/>
      <c r="K281" s="50"/>
      <c r="Q281" s="50"/>
      <c r="R281" s="50"/>
      <c r="S281" s="50"/>
    </row>
    <row r="282" spans="1:19" ht="12" customHeight="1">
      <c r="A282" s="50"/>
      <c r="B282" s="50"/>
      <c r="C282" s="50"/>
      <c r="D282" s="50"/>
      <c r="F282" s="50"/>
      <c r="G282" s="50"/>
      <c r="I282" s="50"/>
      <c r="J282" s="50"/>
      <c r="K282" s="50"/>
      <c r="Q282" s="50"/>
      <c r="R282" s="50"/>
      <c r="S282" s="50"/>
    </row>
    <row r="283" spans="1:19" ht="12" customHeight="1">
      <c r="A283" s="50"/>
      <c r="B283" s="50"/>
      <c r="C283" s="50"/>
      <c r="D283" s="50"/>
      <c r="F283" s="50"/>
      <c r="G283" s="50"/>
      <c r="I283" s="50"/>
      <c r="J283" s="50"/>
      <c r="K283" s="50"/>
      <c r="Q283" s="50"/>
      <c r="R283" s="50"/>
      <c r="S283" s="50"/>
    </row>
    <row r="284" spans="1:19" ht="12" customHeight="1">
      <c r="A284" s="50"/>
      <c r="B284" s="50"/>
      <c r="C284" s="50"/>
      <c r="D284" s="50"/>
      <c r="F284" s="50"/>
      <c r="G284" s="50"/>
      <c r="I284" s="50"/>
      <c r="J284" s="50"/>
      <c r="K284" s="50"/>
      <c r="Q284" s="50"/>
      <c r="R284" s="50"/>
      <c r="S284" s="50"/>
    </row>
    <row r="285" spans="1:19" ht="12" customHeight="1">
      <c r="A285" s="50"/>
      <c r="B285" s="50"/>
      <c r="C285" s="50"/>
      <c r="D285" s="50"/>
      <c r="F285" s="50"/>
      <c r="G285" s="50"/>
      <c r="I285" s="50"/>
      <c r="J285" s="50"/>
      <c r="K285" s="50"/>
      <c r="Q285" s="50"/>
      <c r="R285" s="50"/>
      <c r="S285" s="50"/>
    </row>
    <row r="287" spans="1:19" ht="12" customHeight="1">
      <c r="A287" s="50"/>
      <c r="B287" s="50"/>
      <c r="C287" s="50"/>
      <c r="D287" s="50"/>
      <c r="F287" s="50"/>
      <c r="G287" s="50"/>
      <c r="I287" s="50"/>
      <c r="J287" s="50"/>
      <c r="K287" s="50"/>
      <c r="Q287" s="50"/>
      <c r="R287" s="50"/>
      <c r="S287" s="50"/>
    </row>
    <row r="288" spans="1:19" ht="12" customHeight="1">
      <c r="A288" s="50"/>
      <c r="B288" s="50"/>
      <c r="C288" s="50"/>
      <c r="D288" s="50"/>
      <c r="F288" s="50"/>
      <c r="G288" s="50"/>
      <c r="I288" s="50"/>
      <c r="J288" s="50"/>
      <c r="K288" s="50"/>
      <c r="Q288" s="50"/>
      <c r="R288" s="50"/>
      <c r="S288" s="50"/>
    </row>
    <row r="289" spans="1:19" ht="12" customHeight="1">
      <c r="A289" s="50"/>
      <c r="B289" s="50"/>
      <c r="C289" s="50"/>
      <c r="D289" s="50"/>
      <c r="F289" s="50"/>
      <c r="G289" s="50"/>
      <c r="I289" s="50"/>
      <c r="J289" s="50"/>
      <c r="K289" s="50"/>
      <c r="Q289" s="50"/>
      <c r="R289" s="50"/>
      <c r="S289" s="50"/>
    </row>
    <row r="290" spans="1:19" ht="12" customHeight="1">
      <c r="A290" s="50"/>
      <c r="B290" s="50"/>
      <c r="C290" s="50"/>
      <c r="D290" s="50"/>
      <c r="F290" s="50"/>
      <c r="G290" s="50"/>
      <c r="I290" s="50"/>
      <c r="J290" s="50"/>
      <c r="K290" s="50"/>
      <c r="Q290" s="50"/>
      <c r="R290" s="50"/>
      <c r="S290" s="50"/>
    </row>
    <row r="291" spans="1:19" ht="12" customHeight="1">
      <c r="A291" s="50"/>
      <c r="B291" s="50"/>
      <c r="C291" s="50"/>
      <c r="D291" s="50"/>
      <c r="F291" s="50"/>
      <c r="G291" s="50"/>
      <c r="I291" s="50"/>
      <c r="J291" s="50"/>
      <c r="K291" s="50"/>
      <c r="Q291" s="50"/>
      <c r="R291" s="50"/>
      <c r="S291" s="50"/>
    </row>
    <row r="292" spans="1:19" ht="12" customHeight="1">
      <c r="A292" s="50"/>
      <c r="B292" s="50"/>
      <c r="C292" s="50"/>
      <c r="D292" s="50"/>
      <c r="F292" s="50"/>
      <c r="G292" s="50"/>
      <c r="I292" s="50"/>
      <c r="J292" s="50"/>
      <c r="K292" s="50"/>
      <c r="Q292" s="50"/>
      <c r="R292" s="50"/>
      <c r="S292" s="50"/>
    </row>
    <row r="293" spans="1:19" ht="12" customHeight="1">
      <c r="A293" s="50"/>
      <c r="B293" s="50"/>
      <c r="C293" s="50"/>
      <c r="D293" s="50"/>
      <c r="F293" s="50"/>
      <c r="G293" s="50"/>
      <c r="I293" s="50"/>
      <c r="J293" s="50"/>
      <c r="K293" s="50"/>
      <c r="Q293" s="50"/>
      <c r="R293" s="50"/>
      <c r="S293" s="50"/>
    </row>
    <row r="294" spans="1:19" ht="12" customHeight="1">
      <c r="A294" s="50"/>
      <c r="B294" s="50"/>
      <c r="C294" s="50"/>
      <c r="D294" s="50"/>
      <c r="F294" s="50"/>
      <c r="G294" s="50"/>
      <c r="I294" s="50"/>
      <c r="J294" s="50"/>
      <c r="K294" s="50"/>
      <c r="Q294" s="50"/>
      <c r="R294" s="50"/>
      <c r="S294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2009-04-30T11:22:55Z</dcterms:created>
  <dcterms:modified xsi:type="dcterms:W3CDTF">2009-05-01T02:26:02Z</dcterms:modified>
  <cp:category/>
  <cp:version/>
  <cp:contentType/>
  <cp:contentStatus/>
</cp:coreProperties>
</file>